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p98.sharepoint.com/sites/FSP-BDCR/Shared Documents/Clients &amp; Brands/FSP/Order Guide/"/>
    </mc:Choice>
  </mc:AlternateContent>
  <xr:revisionPtr revIDLastSave="785" documentId="13_ncr:1_{8FC265A4-81F8-41C7-B9BE-34528549AFD1}" xr6:coauthVersionLast="47" xr6:coauthVersionMax="47" xr10:uidLastSave="{63AFA15E-D13F-47F5-9C23-0B81B9CF28D0}"/>
  <workbookProtection workbookAlgorithmName="SHA-512" workbookHashValue="FzRN1JZeUK+xYtiCVB4cuqAyHP5dXq46Zdsk1NPRErADx4Eb3jKUJySaGeWUYFE9jUJSp3NOFRQQkP1fy/iPDQ==" workbookSaltValue="ebRDeTBljDO57LQmiTNb7Q==" workbookSpinCount="100000" lockStructure="1"/>
  <bookViews>
    <workbookView xWindow="57480" yWindow="11115" windowWidth="29040" windowHeight="15225" xr2:uid="{D7BE0C1D-8349-46EF-B01C-68A18D2FD0EE}"/>
  </bookViews>
  <sheets>
    <sheet name="General" sheetId="3" r:id="rId1"/>
    <sheet name="Starches" sheetId="1" r:id="rId2"/>
    <sheet name="Vegetables" sheetId="5" r:id="rId3"/>
    <sheet name="Proteins" sheetId="7" r:id="rId4"/>
    <sheet name="Sauces and Gravies" sheetId="10" r:id="rId5"/>
    <sheet name="Soups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l="1"/>
  <c r="B2" i="12" l="1"/>
  <c r="B2" i="10"/>
  <c r="B2" i="7"/>
  <c r="B2" i="5"/>
  <c r="B2" i="1"/>
  <c r="E11" i="12"/>
  <c r="F10" i="12"/>
  <c r="H10" i="12" s="1"/>
  <c r="F9" i="12"/>
  <c r="H9" i="12" s="1"/>
  <c r="F8" i="12"/>
  <c r="H8" i="12" s="1"/>
  <c r="F7" i="12"/>
  <c r="H7" i="12" s="1"/>
  <c r="F6" i="12"/>
  <c r="H6" i="12" s="1"/>
  <c r="F5" i="12"/>
  <c r="H5" i="12" s="1"/>
  <c r="E10" i="10"/>
  <c r="F9" i="10"/>
  <c r="H9" i="10" s="1"/>
  <c r="F8" i="10"/>
  <c r="H8" i="10" s="1"/>
  <c r="F7" i="10"/>
  <c r="H7" i="10" s="1"/>
  <c r="F6" i="10"/>
  <c r="H6" i="10" s="1"/>
  <c r="F5" i="10"/>
  <c r="H5" i="10" s="1"/>
  <c r="F6" i="1"/>
  <c r="H6" i="1" s="1"/>
  <c r="F7" i="1"/>
  <c r="H7" i="1" s="1"/>
  <c r="F9" i="1"/>
  <c r="H9" i="1" s="1"/>
  <c r="F10" i="1"/>
  <c r="H10" i="1" s="1"/>
  <c r="F11" i="1"/>
  <c r="H11" i="1" s="1"/>
  <c r="F5" i="1"/>
  <c r="F6" i="5"/>
  <c r="H6" i="5" s="1"/>
  <c r="F7" i="5"/>
  <c r="H7" i="5" s="1"/>
  <c r="F8" i="5"/>
  <c r="H8" i="5" s="1"/>
  <c r="F9" i="5"/>
  <c r="H9" i="5" s="1"/>
  <c r="F5" i="5"/>
  <c r="F6" i="7"/>
  <c r="H6" i="7" s="1"/>
  <c r="F7" i="7"/>
  <c r="H7" i="7" s="1"/>
  <c r="F8" i="7"/>
  <c r="H8" i="7" s="1"/>
  <c r="F9" i="7"/>
  <c r="H9" i="7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5" i="7"/>
  <c r="H5" i="7" s="1"/>
  <c r="E19" i="7"/>
  <c r="E10" i="5"/>
  <c r="E12" i="1"/>
  <c r="F10" i="5" l="1"/>
  <c r="H11" i="12"/>
  <c r="F11" i="12"/>
  <c r="F10" i="10"/>
  <c r="H10" i="10"/>
  <c r="F12" i="1"/>
  <c r="H19" i="7"/>
  <c r="F19" i="7"/>
  <c r="H5" i="5"/>
  <c r="H10" i="5" s="1"/>
  <c r="H5" i="1"/>
  <c r="H12" i="1" s="1"/>
  <c r="I4" i="3" l="1"/>
  <c r="I5" i="3"/>
  <c r="C9" i="3"/>
  <c r="B1" i="7" l="1"/>
  <c r="B1" i="10"/>
  <c r="B1" i="12"/>
  <c r="B1" i="1"/>
  <c r="B1" i="5"/>
</calcChain>
</file>

<file path=xl/sharedStrings.xml><?xml version="1.0" encoding="utf-8"?>
<sst xmlns="http://schemas.openxmlformats.org/spreadsheetml/2006/main" count="240" uniqueCount="105">
  <si>
    <t>Starches</t>
  </si>
  <si>
    <t>Proteins</t>
  </si>
  <si>
    <t>Heating Directions</t>
  </si>
  <si>
    <t>Price</t>
  </si>
  <si>
    <t>Portions per Bag</t>
  </si>
  <si>
    <t>Baby Baker Potatoes</t>
  </si>
  <si>
    <t>Cavatappi Pasta</t>
  </si>
  <si>
    <t>Macaroni and Cheese</t>
  </si>
  <si>
    <t>Mashed Potatoes</t>
  </si>
  <si>
    <t>Mashed Sweet Potatoes</t>
  </si>
  <si>
    <t>White Rice</t>
  </si>
  <si>
    <t>Size</t>
  </si>
  <si>
    <t>Portions Needed</t>
  </si>
  <si>
    <t>Company Name:</t>
  </si>
  <si>
    <t>Company Name</t>
  </si>
  <si>
    <t>Delivery Information</t>
  </si>
  <si>
    <t>Dock Hours</t>
  </si>
  <si>
    <t>Billing Email</t>
  </si>
  <si>
    <t>*If Delivery, Fill below.</t>
  </si>
  <si>
    <t>PO Number</t>
  </si>
  <si>
    <t>PO Number:</t>
  </si>
  <si>
    <t>Tax Identification Number</t>
  </si>
  <si>
    <t>Street Address</t>
  </si>
  <si>
    <t>Billing Street Address:</t>
  </si>
  <si>
    <t>Billing State:</t>
  </si>
  <si>
    <t>Billing City:</t>
  </si>
  <si>
    <t>Billing Zip:</t>
  </si>
  <si>
    <t>City</t>
  </si>
  <si>
    <t>State</t>
  </si>
  <si>
    <t>Zip</t>
  </si>
  <si>
    <t>Dock Contact 
Phone Number</t>
  </si>
  <si>
    <t>Column1</t>
  </si>
  <si>
    <t>Dock 
Contact Name</t>
  </si>
  <si>
    <t>Company Information</t>
  </si>
  <si>
    <t>Column2</t>
  </si>
  <si>
    <t>Totals</t>
  </si>
  <si>
    <r>
      <t>Steamer Setting 265</t>
    </r>
    <r>
      <rPr>
        <b/>
        <vertAlign val="superscript"/>
        <sz val="8"/>
        <color theme="3"/>
        <rFont val="Calibri"/>
        <family val="2"/>
        <scheme val="minor"/>
      </rPr>
      <t>o</t>
    </r>
  </si>
  <si>
    <t xml:space="preserve">Please fill in all grey areas. </t>
  </si>
  <si>
    <t>2.5lb</t>
  </si>
  <si>
    <t>4lb</t>
  </si>
  <si>
    <t># Bags</t>
  </si>
  <si>
    <t>Price per Bag</t>
  </si>
  <si>
    <r>
      <t>Oven Setting 
325</t>
    </r>
    <r>
      <rPr>
        <b/>
        <vertAlign val="superscript"/>
        <sz val="8"/>
        <color theme="3"/>
        <rFont val="Calibri"/>
        <family val="2"/>
        <scheme val="minor"/>
      </rPr>
      <t>o</t>
    </r>
  </si>
  <si>
    <t>n/a</t>
  </si>
  <si>
    <t>20-25 min</t>
  </si>
  <si>
    <t>15-20 min</t>
  </si>
  <si>
    <t>10-15 min</t>
  </si>
  <si>
    <t>Steamed Broccoli</t>
  </si>
  <si>
    <t>Steamed Carrots</t>
  </si>
  <si>
    <t>Steamed Green Beans</t>
  </si>
  <si>
    <t>Steamed Green Peas</t>
  </si>
  <si>
    <t>NewOrders@fspga.com</t>
  </si>
  <si>
    <t>Baked Chicken Breast</t>
  </si>
  <si>
    <t>Braised Chicken Stew</t>
  </si>
  <si>
    <t>Breaded Chicken Breast</t>
  </si>
  <si>
    <t>Homestyle Vegetarian Balls</t>
  </si>
  <si>
    <t xml:space="preserve">Meat Sauce </t>
  </si>
  <si>
    <t>Savory Beef Stew</t>
  </si>
  <si>
    <t>Sliced Pork Loin</t>
  </si>
  <si>
    <t>Spicy Beef Chili</t>
  </si>
  <si>
    <t>Country Style Steak Fritter</t>
  </si>
  <si>
    <t>Pulled Pork</t>
  </si>
  <si>
    <t>Sliced Roast Beef</t>
  </si>
  <si>
    <t>Cooked Turkey Breast - Sliced</t>
  </si>
  <si>
    <t>Ham Steak - Sliced</t>
  </si>
  <si>
    <t>No Photo Available</t>
  </si>
  <si>
    <t>Mario@grownstrongfarms.com</t>
  </si>
  <si>
    <t xml:space="preserve">Primary Contact Name </t>
  </si>
  <si>
    <t>Primary Contact Phone</t>
  </si>
  <si>
    <t>Primary Contact Email</t>
  </si>
  <si>
    <t>5-10 min</t>
  </si>
  <si>
    <t>20 min</t>
  </si>
  <si>
    <t>Total Price</t>
  </si>
  <si>
    <t>Alfredo Sauce</t>
  </si>
  <si>
    <t>Beef Gravy</t>
  </si>
  <si>
    <t>Country Style Gravy</t>
  </si>
  <si>
    <t>Marinara Sauce</t>
  </si>
  <si>
    <t>Poultry Gravy</t>
  </si>
  <si>
    <t>Beef Barley Soup</t>
  </si>
  <si>
    <t>Broccoli and Cheddar Soup</t>
  </si>
  <si>
    <t>Minestrone Soup</t>
  </si>
  <si>
    <t>Navy Bean Soup</t>
  </si>
  <si>
    <t>Chicken Noodle Soup</t>
  </si>
  <si>
    <t>French Onion Soup</t>
  </si>
  <si>
    <t xml:space="preserve">Facility Name </t>
  </si>
  <si>
    <t>Pickup or Delivery* Method (Please Select):</t>
  </si>
  <si>
    <t>Total Individual Bags</t>
  </si>
  <si>
    <t>Lift Gate Needed?</t>
  </si>
  <si>
    <t>Simply enter the number of servings you need in each tab.</t>
  </si>
  <si>
    <t xml:space="preserve">Fill out this workbook. </t>
  </si>
  <si>
    <t>HOW TO ORDER:</t>
  </si>
  <si>
    <t>Accepted Forms of Payment*:</t>
  </si>
  <si>
    <t>ORDER NOW:</t>
  </si>
  <si>
    <t>Driver Assist Needed?</t>
  </si>
  <si>
    <t>Pick your Delivery Method</t>
  </si>
  <si>
    <t>Select Payment &amp; Place Your Order</t>
  </si>
  <si>
    <t>STEP 1</t>
  </si>
  <si>
    <t xml:space="preserve"> STEP 2</t>
  </si>
  <si>
    <r>
      <rPr>
        <b/>
        <sz val="9"/>
        <color theme="4"/>
        <rFont val="Calibri"/>
        <family val="2"/>
        <scheme val="minor"/>
      </rPr>
      <t>If Delivery</t>
    </r>
    <r>
      <rPr>
        <sz val="9"/>
        <color theme="4"/>
        <rFont val="Calibri"/>
        <family val="2"/>
        <scheme val="minor"/>
      </rPr>
      <t>, email:</t>
    </r>
  </si>
  <si>
    <r>
      <rPr>
        <b/>
        <sz val="9"/>
        <color theme="4"/>
        <rFont val="Calibri"/>
        <family val="2"/>
        <scheme val="minor"/>
      </rPr>
      <t>If Pickup</t>
    </r>
    <r>
      <rPr>
        <sz val="9"/>
        <color theme="4"/>
        <rFont val="Calibri"/>
        <family val="2"/>
        <scheme val="minor"/>
      </rPr>
      <t>, skip to 3</t>
    </r>
  </si>
  <si>
    <r>
      <rPr>
        <b/>
        <sz val="12"/>
        <color theme="4"/>
        <rFont val="Calibri"/>
        <family val="2"/>
        <scheme val="minor"/>
      </rPr>
      <t>STEP 3</t>
    </r>
    <r>
      <rPr>
        <b/>
        <sz val="11"/>
        <color theme="4"/>
        <rFont val="Calibri"/>
        <family val="2"/>
        <scheme val="minor"/>
      </rPr>
      <t xml:space="preserve">  </t>
    </r>
  </si>
  <si>
    <r>
      <t xml:space="preserve">ALL ORDERS ARE </t>
    </r>
    <r>
      <rPr>
        <b/>
        <sz val="8"/>
        <color theme="4"/>
        <rFont val="Calibri"/>
        <family val="2"/>
        <scheme val="minor"/>
      </rPr>
      <t xml:space="preserve">FOB </t>
    </r>
    <r>
      <rPr>
        <b/>
        <sz val="7"/>
        <color theme="4"/>
        <rFont val="Calibri"/>
        <family val="2"/>
        <scheme val="minor"/>
      </rPr>
      <t>FOODSERVICE PARTNERS DOCK</t>
    </r>
  </si>
  <si>
    <t>Capri Vegetables</t>
  </si>
  <si>
    <t>Scalloped/AuGratin Potatoes</t>
  </si>
  <si>
    <t>Cheesy Beef &amp; Macaroni Casserole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</si>
</sst>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vertAlign val="superscript"/>
      <sz val="8"/>
      <color theme="3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9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7"/>
      <color theme="4"/>
      <name val="Calibri"/>
      <family val="2"/>
      <scheme val="minor"/>
    </font>
    <font>
      <b/>
      <u/>
      <sz val="9"/>
      <color theme="4"/>
      <name val="Calibri"/>
      <family val="2"/>
      <scheme val="minor"/>
    </font>
    <font>
      <b/>
      <sz val="7"/>
      <color theme="4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3" tint="0.79995117038483843"/>
      </bottom>
      <diagonal/>
    </border>
    <border>
      <left/>
      <right style="thin">
        <color theme="3"/>
      </right>
      <top/>
      <bottom/>
      <diagonal/>
    </border>
    <border>
      <left style="thick">
        <color theme="3"/>
      </left>
      <right/>
      <top style="thin">
        <color theme="3"/>
      </top>
      <bottom/>
      <diagonal/>
    </border>
    <border>
      <left/>
      <right style="thick">
        <color theme="3"/>
      </right>
      <top style="thin">
        <color theme="3"/>
      </top>
      <bottom/>
      <diagonal/>
    </border>
    <border>
      <left style="thick">
        <color theme="3"/>
      </left>
      <right/>
      <top/>
      <bottom style="thin">
        <color theme="3"/>
      </bottom>
      <diagonal/>
    </border>
    <border>
      <left/>
      <right style="thick">
        <color theme="3"/>
      </right>
      <top/>
      <bottom style="thin">
        <color theme="3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/>
      <top style="thin">
        <color theme="3" tint="-0.2499465926084170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5117038483843"/>
      </right>
      <top/>
      <bottom/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dotted">
        <color theme="0" tint="-0.14993743705557422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66">
    <xf numFmtId="0" fontId="0" fillId="0" borderId="0" xfId="0"/>
    <xf numFmtId="0" fontId="4" fillId="3" borderId="0" xfId="0" applyFont="1" applyFill="1"/>
    <xf numFmtId="0" fontId="5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right"/>
    </xf>
    <xf numFmtId="0" fontId="0" fillId="0" borderId="0" xfId="0" applyFont="1"/>
    <xf numFmtId="0" fontId="8" fillId="3" borderId="0" xfId="0" applyFont="1" applyFill="1"/>
    <xf numFmtId="0" fontId="2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left"/>
    </xf>
    <xf numFmtId="0" fontId="6" fillId="0" borderId="0" xfId="0" applyFont="1"/>
    <xf numFmtId="0" fontId="7" fillId="5" borderId="0" xfId="0" applyFont="1" applyFill="1" applyAlignment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1" xfId="0" applyFont="1" applyBorder="1"/>
    <xf numFmtId="0" fontId="0" fillId="0" borderId="3" xfId="0" applyFont="1" applyBorder="1"/>
    <xf numFmtId="0" fontId="0" fillId="0" borderId="7" xfId="0" applyFont="1" applyBorder="1"/>
    <xf numFmtId="0" fontId="8" fillId="3" borderId="13" xfId="0" applyFont="1" applyFill="1" applyBorder="1" applyAlignment="1">
      <alignment horizontal="right" vertical="center"/>
    </xf>
    <xf numFmtId="0" fontId="1" fillId="0" borderId="0" xfId="1" applyFill="1"/>
    <xf numFmtId="0" fontId="14" fillId="0" borderId="0" xfId="0" applyFont="1"/>
    <xf numFmtId="0" fontId="3" fillId="0" borderId="0" xfId="0" applyFont="1" applyAlignment="1">
      <alignment horizontal="center" vertical="center"/>
    </xf>
    <xf numFmtId="0" fontId="4" fillId="3" borderId="0" xfId="0" applyFont="1" applyFill="1" applyProtection="1"/>
    <xf numFmtId="0" fontId="0" fillId="0" borderId="1" xfId="0" applyFont="1" applyBorder="1" applyProtection="1"/>
    <xf numFmtId="0" fontId="0" fillId="0" borderId="3" xfId="0" applyFont="1" applyBorder="1" applyProtection="1"/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top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3" borderId="6" xfId="0" applyFont="1" applyFill="1" applyBorder="1" applyAlignment="1">
      <alignment vertical="center"/>
    </xf>
    <xf numFmtId="0" fontId="4" fillId="3" borderId="0" xfId="0" applyFont="1" applyFill="1" applyAlignment="1">
      <alignment horizontal="center" wrapText="1"/>
    </xf>
    <xf numFmtId="164" fontId="17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0" fillId="0" borderId="0" xfId="0" applyFont="1"/>
    <xf numFmtId="0" fontId="13" fillId="0" borderId="0" xfId="0" applyFont="1" applyAlignment="1">
      <alignment horizontal="center" wrapText="1"/>
    </xf>
    <xf numFmtId="164" fontId="6" fillId="0" borderId="7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3" borderId="0" xfId="0" applyFont="1" applyFill="1" applyAlignment="1"/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3" borderId="13" xfId="0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/>
    </xf>
    <xf numFmtId="0" fontId="10" fillId="3" borderId="2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4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2" fillId="3" borderId="0" xfId="0" applyFont="1" applyFill="1" applyProtection="1"/>
    <xf numFmtId="0" fontId="4" fillId="3" borderId="0" xfId="0" applyFont="1" applyFill="1" applyAlignment="1" applyProtection="1">
      <alignment horizontal="center" wrapText="1"/>
    </xf>
    <xf numFmtId="0" fontId="12" fillId="3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Protection="1">
      <protection locked="0"/>
    </xf>
    <xf numFmtId="0" fontId="0" fillId="4" borderId="22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0" fillId="3" borderId="0" xfId="0" applyFont="1" applyFill="1"/>
    <xf numFmtId="0" fontId="22" fillId="0" borderId="0" xfId="2" applyFont="1" applyFill="1" applyBorder="1" applyAlignment="1" applyProtection="1">
      <alignment horizontal="left"/>
      <protection locked="0"/>
    </xf>
    <xf numFmtId="0" fontId="21" fillId="0" borderId="0" xfId="0" applyFont="1"/>
    <xf numFmtId="0" fontId="9" fillId="6" borderId="0" xfId="0" applyFont="1" applyFill="1"/>
    <xf numFmtId="0" fontId="4" fillId="6" borderId="0" xfId="0" applyFont="1" applyFill="1"/>
    <xf numFmtId="0" fontId="0" fillId="0" borderId="0" xfId="0" applyFill="1"/>
    <xf numFmtId="0" fontId="24" fillId="0" borderId="0" xfId="0" applyFont="1" applyFill="1"/>
    <xf numFmtId="0" fontId="24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0" fillId="0" borderId="38" xfId="0" applyFont="1" applyFill="1" applyBorder="1"/>
    <xf numFmtId="0" fontId="0" fillId="0" borderId="39" xfId="0" applyFont="1" applyFill="1" applyBorder="1"/>
    <xf numFmtId="0" fontId="24" fillId="0" borderId="38" xfId="0" applyFont="1" applyFill="1" applyBorder="1"/>
    <xf numFmtId="0" fontId="24" fillId="0" borderId="39" xfId="0" applyFont="1" applyFill="1" applyBorder="1"/>
    <xf numFmtId="0" fontId="0" fillId="0" borderId="38" xfId="0" applyFont="1" applyBorder="1"/>
    <xf numFmtId="0" fontId="27" fillId="0" borderId="38" xfId="0" applyFont="1" applyFill="1" applyBorder="1" applyAlignment="1">
      <alignment horizontal="right"/>
    </xf>
    <xf numFmtId="0" fontId="30" fillId="0" borderId="0" xfId="2" applyFont="1" applyFill="1" applyBorder="1" applyAlignment="1" applyProtection="1">
      <alignment horizontal="center"/>
      <protection locked="0"/>
    </xf>
    <xf numFmtId="0" fontId="24" fillId="0" borderId="40" xfId="0" applyFont="1" applyFill="1" applyBorder="1"/>
    <xf numFmtId="0" fontId="25" fillId="4" borderId="33" xfId="0" applyFont="1" applyFill="1" applyBorder="1" applyAlignment="1">
      <alignment wrapText="1"/>
    </xf>
    <xf numFmtId="0" fontId="24" fillId="4" borderId="0" xfId="0" applyFont="1" applyFill="1" applyBorder="1"/>
    <xf numFmtId="0" fontId="24" fillId="4" borderId="36" xfId="0" applyFont="1" applyFill="1" applyBorder="1"/>
    <xf numFmtId="0" fontId="6" fillId="5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9" fillId="3" borderId="0" xfId="0" applyFont="1" applyFill="1" applyAlignment="1"/>
    <xf numFmtId="0" fontId="4" fillId="4" borderId="3" xfId="0" applyFont="1" applyFill="1" applyBorder="1" applyAlignment="1">
      <alignment horizontal="center" vertical="center"/>
    </xf>
    <xf numFmtId="0" fontId="2" fillId="6" borderId="41" xfId="2" applyFont="1" applyFill="1" applyBorder="1" applyAlignment="1">
      <alignment horizontal="center"/>
    </xf>
    <xf numFmtId="0" fontId="4" fillId="3" borderId="18" xfId="0" applyFont="1" applyFill="1" applyBorder="1" applyAlignment="1">
      <alignment horizontal="left"/>
    </xf>
    <xf numFmtId="0" fontId="0" fillId="4" borderId="19" xfId="0" applyFont="1" applyFill="1" applyBorder="1" applyAlignment="1" applyProtection="1">
      <alignment horizontal="left"/>
      <protection locked="0"/>
    </xf>
    <xf numFmtId="0" fontId="0" fillId="4" borderId="18" xfId="0" applyFont="1" applyFill="1" applyBorder="1" applyAlignment="1" applyProtection="1">
      <alignment horizontal="left"/>
      <protection locked="0"/>
    </xf>
    <xf numFmtId="0" fontId="9" fillId="3" borderId="0" xfId="0" applyFont="1" applyFill="1" applyAlignment="1">
      <alignment horizontal="right"/>
    </xf>
    <xf numFmtId="0" fontId="12" fillId="3" borderId="0" xfId="0" applyFont="1" applyFill="1" applyAlignment="1">
      <alignment horizontal="right"/>
    </xf>
    <xf numFmtId="0" fontId="19" fillId="4" borderId="20" xfId="2" applyFill="1" applyBorder="1" applyAlignment="1" applyProtection="1">
      <alignment horizontal="left"/>
      <protection locked="0"/>
    </xf>
    <xf numFmtId="0" fontId="0" fillId="4" borderId="20" xfId="0" applyFont="1" applyFill="1" applyBorder="1" applyAlignment="1" applyProtection="1">
      <alignment horizontal="left"/>
      <protection locked="0"/>
    </xf>
    <xf numFmtId="0" fontId="23" fillId="4" borderId="32" xfId="0" applyFont="1" applyFill="1" applyBorder="1" applyAlignment="1">
      <alignment horizontal="left" vertical="center" wrapText="1"/>
    </xf>
    <xf numFmtId="0" fontId="23" fillId="4" borderId="30" xfId="0" applyFont="1" applyFill="1" applyBorder="1" applyAlignment="1">
      <alignment horizontal="left" vertical="center" wrapText="1"/>
    </xf>
    <xf numFmtId="0" fontId="23" fillId="4" borderId="35" xfId="0" applyFont="1" applyFill="1" applyBorder="1" applyAlignment="1">
      <alignment horizontal="left" vertical="center" wrapText="1"/>
    </xf>
    <xf numFmtId="0" fontId="31" fillId="4" borderId="34" xfId="0" applyFont="1" applyFill="1" applyBorder="1" applyAlignment="1">
      <alignment horizontal="center" vertical="center" wrapText="1"/>
    </xf>
    <xf numFmtId="0" fontId="31" fillId="4" borderId="31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top" wrapText="1"/>
    </xf>
    <xf numFmtId="0" fontId="29" fillId="0" borderId="39" xfId="0" applyFont="1" applyFill="1" applyBorder="1" applyAlignment="1">
      <alignment horizontal="center" vertical="top" wrapText="1"/>
    </xf>
    <xf numFmtId="0" fontId="26" fillId="0" borderId="38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 vertical="top"/>
    </xf>
    <xf numFmtId="0" fontId="27" fillId="0" borderId="39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top"/>
    </xf>
    <xf numFmtId="0" fontId="27" fillId="0" borderId="40" xfId="0" applyFont="1" applyFill="1" applyBorder="1" applyAlignment="1">
      <alignment horizontal="center" vertical="top"/>
    </xf>
    <xf numFmtId="0" fontId="27" fillId="0" borderId="36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5117038483843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5117038483843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5117038483843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5117038483843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5117038483843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3" tint="0.79998168889431442"/>
        </right>
        <top style="thin">
          <color theme="3" tint="0.79998168889431442"/>
        </top>
        <bottom style="thin">
          <color theme="3" tint="0.7999511703848384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image" Target="../media/image19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jpeg"/><Relationship Id="rId2" Type="http://schemas.openxmlformats.org/officeDocument/2006/relationships/image" Target="../media/image25.jpeg"/><Relationship Id="rId1" Type="http://schemas.openxmlformats.org/officeDocument/2006/relationships/image" Target="../media/image24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jpeg"/><Relationship Id="rId2" Type="http://schemas.openxmlformats.org/officeDocument/2006/relationships/image" Target="../media/image30.jpeg"/><Relationship Id="rId1" Type="http://schemas.openxmlformats.org/officeDocument/2006/relationships/image" Target="../media/image29.jpeg"/><Relationship Id="rId4" Type="http://schemas.openxmlformats.org/officeDocument/2006/relationships/image" Target="../media/image3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206811</xdr:colOff>
      <xdr:row>28</xdr:row>
      <xdr:rowOff>135255</xdr:rowOff>
    </xdr:from>
    <xdr:to>
      <xdr:col>1</xdr:col>
      <xdr:colOff>915871</xdr:colOff>
      <xdr:row>29</xdr:row>
      <xdr:rowOff>75472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68"/>
        <a:stretch/>
      </xdr:blipFill>
      <xdr:spPr>
        <a:xfrm>
          <a:off x="206811" y="5494655"/>
          <a:ext cx="1932070" cy="1281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28</xdr:row>
          <xdr:rowOff>114300</xdr:rowOff>
        </xdr:from>
        <xdr:to>
          <xdr:col>9</xdr:col>
          <xdr:colOff>209550</xdr:colOff>
          <xdr:row>29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Credit (Credit Application Required)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27</xdr:row>
          <xdr:rowOff>76200</xdr:rowOff>
        </xdr:from>
        <xdr:to>
          <xdr:col>7</xdr:col>
          <xdr:colOff>638175</xdr:colOff>
          <xdr:row>28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27</xdr:row>
          <xdr:rowOff>76200</xdr:rowOff>
        </xdr:from>
        <xdr:to>
          <xdr:col>8</xdr:col>
          <xdr:colOff>76200</xdr:colOff>
          <xdr:row>28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Wire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27</xdr:row>
          <xdr:rowOff>76200</xdr:rowOff>
        </xdr:from>
        <xdr:to>
          <xdr:col>8</xdr:col>
          <xdr:colOff>619125</xdr:colOff>
          <xdr:row>28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ACH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</xdr:col>
      <xdr:colOff>0</xdr:colOff>
      <xdr:row>4</xdr:row>
      <xdr:rowOff>1070088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"/>
          <a:ext cx="1562100" cy="10415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38155</xdr:rowOff>
    </xdr:from>
    <xdr:to>
      <xdr:col>1</xdr:col>
      <xdr:colOff>4191</xdr:colOff>
      <xdr:row>5</xdr:row>
      <xdr:rowOff>1037791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6505"/>
          <a:ext cx="1499616" cy="99963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1487248</xdr:colOff>
      <xdr:row>6</xdr:row>
      <xdr:rowOff>1028700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152775"/>
          <a:ext cx="14859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</xdr:row>
      <xdr:rowOff>38100</xdr:rowOff>
    </xdr:from>
    <xdr:to>
      <xdr:col>1</xdr:col>
      <xdr:colOff>1098</xdr:colOff>
      <xdr:row>8</xdr:row>
      <xdr:rowOff>1038225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29100"/>
          <a:ext cx="1500332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38100</xdr:rowOff>
    </xdr:from>
    <xdr:to>
      <xdr:col>0</xdr:col>
      <xdr:colOff>1487248</xdr:colOff>
      <xdr:row>9</xdr:row>
      <xdr:rowOff>1038963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5425"/>
          <a:ext cx="1495425" cy="9970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47625</xdr:rowOff>
    </xdr:from>
    <xdr:to>
      <xdr:col>0</xdr:col>
      <xdr:colOff>1487248</xdr:colOff>
      <xdr:row>10</xdr:row>
      <xdr:rowOff>1048385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1275"/>
          <a:ext cx="1495425" cy="996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1355</xdr:colOff>
      <xdr:row>4</xdr:row>
      <xdr:rowOff>28620</xdr:rowOff>
    </xdr:from>
    <xdr:to>
      <xdr:col>1</xdr:col>
      <xdr:colOff>1497</xdr:colOff>
      <xdr:row>4</xdr:row>
      <xdr:rowOff>999333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5" y="954162"/>
          <a:ext cx="1491793" cy="970713"/>
        </a:xfrm>
        <a:prstGeom prst="rect">
          <a:avLst/>
        </a:prstGeom>
      </xdr:spPr>
    </xdr:pic>
    <xdr:clientData/>
  </xdr:twoCellAnchor>
  <xdr:twoCellAnchor editAs="oneCell">
    <xdr:from>
      <xdr:col>0</xdr:col>
      <xdr:colOff>30082</xdr:colOff>
      <xdr:row>6</xdr:row>
      <xdr:rowOff>20128</xdr:rowOff>
    </xdr:from>
    <xdr:to>
      <xdr:col>0</xdr:col>
      <xdr:colOff>1485936</xdr:colOff>
      <xdr:row>6</xdr:row>
      <xdr:rowOff>1001567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082" y="2958501"/>
          <a:ext cx="1459664" cy="979534"/>
        </a:xfrm>
        <a:prstGeom prst="rect">
          <a:avLst/>
        </a:prstGeom>
      </xdr:spPr>
    </xdr:pic>
    <xdr:clientData/>
  </xdr:twoCellAnchor>
  <xdr:twoCellAnchor editAs="oneCell">
    <xdr:from>
      <xdr:col>0</xdr:col>
      <xdr:colOff>29617</xdr:colOff>
      <xdr:row>7</xdr:row>
      <xdr:rowOff>18223</xdr:rowOff>
    </xdr:from>
    <xdr:to>
      <xdr:col>1</xdr:col>
      <xdr:colOff>0</xdr:colOff>
      <xdr:row>7</xdr:row>
      <xdr:rowOff>1001798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617" y="3963011"/>
          <a:ext cx="1462034" cy="981670"/>
        </a:xfrm>
        <a:prstGeom prst="rect">
          <a:avLst/>
        </a:prstGeom>
      </xdr:spPr>
    </xdr:pic>
    <xdr:clientData/>
  </xdr:twoCellAnchor>
  <xdr:twoCellAnchor editAs="oneCell">
    <xdr:from>
      <xdr:col>0</xdr:col>
      <xdr:colOff>19436</xdr:colOff>
      <xdr:row>8</xdr:row>
      <xdr:rowOff>29115</xdr:rowOff>
    </xdr:from>
    <xdr:to>
      <xdr:col>1</xdr:col>
      <xdr:colOff>134</xdr:colOff>
      <xdr:row>9</xdr:row>
      <xdr:rowOff>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436" y="4980318"/>
          <a:ext cx="1476159" cy="9775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50458</xdr:rowOff>
    </xdr:from>
    <xdr:to>
      <xdr:col>0</xdr:col>
      <xdr:colOff>1487248</xdr:colOff>
      <xdr:row>4</xdr:row>
      <xdr:rowOff>1048205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22397"/>
          <a:ext cx="1496786" cy="997747"/>
        </a:xfrm>
        <a:prstGeom prst="rect">
          <a:avLst/>
        </a:prstGeom>
      </xdr:spPr>
    </xdr:pic>
    <xdr:clientData/>
  </xdr:twoCellAnchor>
  <xdr:twoCellAnchor editAs="oneCell">
    <xdr:from>
      <xdr:col>0</xdr:col>
      <xdr:colOff>12064</xdr:colOff>
      <xdr:row>5</xdr:row>
      <xdr:rowOff>38155</xdr:rowOff>
    </xdr:from>
    <xdr:to>
      <xdr:col>1</xdr:col>
      <xdr:colOff>1523</xdr:colOff>
      <xdr:row>5</xdr:row>
      <xdr:rowOff>1030255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64" y="2088946"/>
          <a:ext cx="1488150" cy="99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</xdr:colOff>
      <xdr:row>6</xdr:row>
      <xdr:rowOff>38100</xdr:rowOff>
    </xdr:from>
    <xdr:to>
      <xdr:col>1</xdr:col>
      <xdr:colOff>12</xdr:colOff>
      <xdr:row>6</xdr:row>
      <xdr:rowOff>1028700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5" y="3167743"/>
          <a:ext cx="14859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754</xdr:colOff>
      <xdr:row>7</xdr:row>
      <xdr:rowOff>38155</xdr:rowOff>
    </xdr:from>
    <xdr:to>
      <xdr:col>1</xdr:col>
      <xdr:colOff>345</xdr:colOff>
      <xdr:row>7</xdr:row>
      <xdr:rowOff>1040075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4" y="4246650"/>
          <a:ext cx="1500187" cy="1000015"/>
        </a:xfrm>
        <a:prstGeom prst="rect">
          <a:avLst/>
        </a:prstGeom>
      </xdr:spPr>
    </xdr:pic>
    <xdr:clientData/>
  </xdr:twoCellAnchor>
  <xdr:twoCellAnchor editAs="oneCell">
    <xdr:from>
      <xdr:col>0</xdr:col>
      <xdr:colOff>1284</xdr:colOff>
      <xdr:row>8</xdr:row>
      <xdr:rowOff>38100</xdr:rowOff>
    </xdr:from>
    <xdr:to>
      <xdr:col>1</xdr:col>
      <xdr:colOff>77</xdr:colOff>
      <xdr:row>8</xdr:row>
      <xdr:rowOff>1037058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4" y="5325447"/>
          <a:ext cx="1495579" cy="997053"/>
        </a:xfrm>
        <a:prstGeom prst="rect">
          <a:avLst/>
        </a:prstGeom>
      </xdr:spPr>
    </xdr:pic>
    <xdr:clientData/>
  </xdr:twoCellAnchor>
  <xdr:twoCellAnchor editAs="oneCell">
    <xdr:from>
      <xdr:col>0</xdr:col>
      <xdr:colOff>831</xdr:colOff>
      <xdr:row>17</xdr:row>
      <xdr:rowOff>47626</xdr:rowOff>
    </xdr:from>
    <xdr:to>
      <xdr:col>1</xdr:col>
      <xdr:colOff>1239</xdr:colOff>
      <xdr:row>17</xdr:row>
      <xdr:rowOff>1048386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1" y="15044641"/>
          <a:ext cx="1495276" cy="996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48596</xdr:rowOff>
    </xdr:from>
    <xdr:to>
      <xdr:col>0</xdr:col>
      <xdr:colOff>1487248</xdr:colOff>
      <xdr:row>10</xdr:row>
      <xdr:rowOff>1046356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93647"/>
          <a:ext cx="1496786" cy="997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38876</xdr:rowOff>
    </xdr:from>
    <xdr:to>
      <xdr:col>0</xdr:col>
      <xdr:colOff>1487248</xdr:colOff>
      <xdr:row>11</xdr:row>
      <xdr:rowOff>1038542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62779"/>
          <a:ext cx="1496786" cy="997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38877</xdr:rowOff>
    </xdr:from>
    <xdr:to>
      <xdr:col>1</xdr:col>
      <xdr:colOff>19437</xdr:colOff>
      <xdr:row>12</xdr:row>
      <xdr:rowOff>1045882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41632"/>
          <a:ext cx="1516223" cy="101081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38877</xdr:rowOff>
    </xdr:from>
    <xdr:to>
      <xdr:col>1</xdr:col>
      <xdr:colOff>19439</xdr:colOff>
      <xdr:row>13</xdr:row>
      <xdr:rowOff>1045883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720484"/>
          <a:ext cx="1516224" cy="1010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</xdr:colOff>
      <xdr:row>4</xdr:row>
      <xdr:rowOff>50459</xdr:rowOff>
    </xdr:from>
    <xdr:to>
      <xdr:col>0</xdr:col>
      <xdr:colOff>1486984</xdr:colOff>
      <xdr:row>5</xdr:row>
      <xdr:rowOff>17382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" y="1022398"/>
          <a:ext cx="1486902" cy="991268"/>
        </a:xfrm>
        <a:prstGeom prst="rect">
          <a:avLst/>
        </a:prstGeom>
      </xdr:spPr>
    </xdr:pic>
    <xdr:clientData/>
  </xdr:twoCellAnchor>
  <xdr:twoCellAnchor editAs="oneCell">
    <xdr:from>
      <xdr:col>0</xdr:col>
      <xdr:colOff>12064</xdr:colOff>
      <xdr:row>5</xdr:row>
      <xdr:rowOff>38258</xdr:rowOff>
    </xdr:from>
    <xdr:to>
      <xdr:col>1</xdr:col>
      <xdr:colOff>1523</xdr:colOff>
      <xdr:row>6</xdr:row>
      <xdr:rowOff>9615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64" y="2030732"/>
          <a:ext cx="1488150" cy="991893"/>
        </a:xfrm>
        <a:prstGeom prst="rect">
          <a:avLst/>
        </a:prstGeom>
      </xdr:spPr>
    </xdr:pic>
    <xdr:clientData/>
  </xdr:twoCellAnchor>
  <xdr:twoCellAnchor editAs="oneCell">
    <xdr:from>
      <xdr:col>0</xdr:col>
      <xdr:colOff>11479</xdr:colOff>
      <xdr:row>6</xdr:row>
      <xdr:rowOff>38100</xdr:rowOff>
    </xdr:from>
    <xdr:to>
      <xdr:col>1</xdr:col>
      <xdr:colOff>1324</xdr:colOff>
      <xdr:row>7</xdr:row>
      <xdr:rowOff>11068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79" y="3051110"/>
          <a:ext cx="1484713" cy="989694"/>
        </a:xfrm>
        <a:prstGeom prst="rect">
          <a:avLst/>
        </a:prstGeom>
      </xdr:spPr>
    </xdr:pic>
    <xdr:clientData/>
  </xdr:twoCellAnchor>
  <xdr:twoCellAnchor editAs="oneCell">
    <xdr:from>
      <xdr:col>0</xdr:col>
      <xdr:colOff>837</xdr:colOff>
      <xdr:row>7</xdr:row>
      <xdr:rowOff>38155</xdr:rowOff>
    </xdr:from>
    <xdr:to>
      <xdr:col>1</xdr:col>
      <xdr:colOff>1836</xdr:colOff>
      <xdr:row>8</xdr:row>
      <xdr:rowOff>18674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7" y="4071701"/>
          <a:ext cx="1495867" cy="997245"/>
        </a:xfrm>
        <a:prstGeom prst="rect">
          <a:avLst/>
        </a:prstGeom>
      </xdr:spPr>
    </xdr:pic>
    <xdr:clientData/>
  </xdr:twoCellAnchor>
  <xdr:twoCellAnchor editAs="oneCell">
    <xdr:from>
      <xdr:col>0</xdr:col>
      <xdr:colOff>1285</xdr:colOff>
      <xdr:row>8</xdr:row>
      <xdr:rowOff>38156</xdr:rowOff>
    </xdr:from>
    <xdr:to>
      <xdr:col>1</xdr:col>
      <xdr:colOff>1</xdr:colOff>
      <xdr:row>9</xdr:row>
      <xdr:rowOff>18322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5" y="5092238"/>
          <a:ext cx="1495502" cy="9968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50403</xdr:rowOff>
    </xdr:from>
    <xdr:to>
      <xdr:col>0</xdr:col>
      <xdr:colOff>1496785</xdr:colOff>
      <xdr:row>4</xdr:row>
      <xdr:rowOff>1048260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22342"/>
          <a:ext cx="1496785" cy="997857"/>
        </a:xfrm>
        <a:prstGeom prst="rect">
          <a:avLst/>
        </a:prstGeom>
      </xdr:spPr>
    </xdr:pic>
    <xdr:clientData/>
  </xdr:twoCellAnchor>
  <xdr:twoCellAnchor>
    <xdr:from>
      <xdr:col>0</xdr:col>
      <xdr:colOff>12139</xdr:colOff>
      <xdr:row>5</xdr:row>
      <xdr:rowOff>38155</xdr:rowOff>
    </xdr:from>
    <xdr:to>
      <xdr:col>1</xdr:col>
      <xdr:colOff>3354</xdr:colOff>
      <xdr:row>5</xdr:row>
      <xdr:rowOff>1030255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39" y="2088946"/>
          <a:ext cx="1488001" cy="99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10959</xdr:colOff>
      <xdr:row>6</xdr:row>
      <xdr:rowOff>38100</xdr:rowOff>
    </xdr:from>
    <xdr:to>
      <xdr:col>1</xdr:col>
      <xdr:colOff>1843</xdr:colOff>
      <xdr:row>6</xdr:row>
      <xdr:rowOff>1028700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59" y="3167743"/>
          <a:ext cx="1485752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754</xdr:colOff>
      <xdr:row>7</xdr:row>
      <xdr:rowOff>38153</xdr:rowOff>
    </xdr:from>
    <xdr:to>
      <xdr:col>1</xdr:col>
      <xdr:colOff>345</xdr:colOff>
      <xdr:row>7</xdr:row>
      <xdr:rowOff>1040076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4" y="4246648"/>
          <a:ext cx="1500187" cy="10000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0F3C0-2E78-47A8-9122-9FC44596A628}" name="Table1" displayName="Table1" ref="A20:J22" totalsRowShown="0" headerRowDxfId="72" dataDxfId="71">
  <autoFilter ref="A20:J22" xr:uid="{7800F3C0-2E78-47A8-9122-9FC44596A6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2B45E37-DA58-444C-9764-63B626D1B5D2}" name="Facility Name " dataDxfId="70"/>
    <tableColumn id="2" xr3:uid="{D438B610-D71C-4152-9A85-B1C0727E9C1D}" name="Street Address" dataDxfId="69"/>
    <tableColumn id="3" xr3:uid="{68A3ED12-517B-4C4F-8B29-143A5A4914B9}" name="City" dataDxfId="68"/>
    <tableColumn id="4" xr3:uid="{25FB0E83-E531-4782-BCBD-311F736B764B}" name="State" dataDxfId="67"/>
    <tableColumn id="5" xr3:uid="{735318B5-661D-45B7-A2C2-0C989091C6B6}" name="Zip" dataDxfId="66"/>
    <tableColumn id="6" xr3:uid="{46EC4A14-BFEA-4A23-898B-C61D5EB74A3F}" name="Dock Hours" dataDxfId="65"/>
    <tableColumn id="7" xr3:uid="{74BC6CBB-D9FA-4F18-BBE9-55D51B0DE415}" name="Dock _x000a_Contact Name" dataDxfId="64"/>
    <tableColumn id="8" xr3:uid="{E4CAFC93-C3E4-4EC3-9E9E-9247F64C6D9D}" name="Dock Contact _x000a_Phone Number" dataDxfId="63"/>
    <tableColumn id="9" xr3:uid="{CF04F959-4C40-4768-890B-4157C42BF7D4}" name="Driver Assist Needed?" dataDxfId="62"/>
    <tableColumn id="10" xr3:uid="{1C540B24-2631-4373-8FFF-B22210366CAA}" name="Lift Gate Needed?" dataDxfId="6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ED0757-53B7-461D-9493-1B8D1DADBDF6}" name="Table2" displayName="Table2" ref="A3:J12" totalsRowShown="0" dataDxfId="60">
  <autoFilter ref="A3:J12" xr:uid="{84ED0757-53B7-461D-9493-1B8D1DADB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6969820-3FD2-4561-A463-80143D22B8BB}" name="Column1" dataDxfId="59"/>
    <tableColumn id="2" xr3:uid="{C829D4E6-3C5A-40A8-A89D-75E03C10CB33}" name="Column2" dataDxfId="58"/>
    <tableColumn id="3" xr3:uid="{4DB3BB02-A143-40AE-B5FA-E7769571B9DF}" name="Size" dataDxfId="57"/>
    <tableColumn id="4" xr3:uid="{F500E61F-2847-4991-8A6B-53EE01141BCC}" name="Portions per Bag" dataDxfId="56"/>
    <tableColumn id="5" xr3:uid="{444BC861-6C70-4BB1-B970-806E77EAAE35}" name="Portions Needed" dataDxfId="55"/>
    <tableColumn id="6" xr3:uid="{DBC4E00B-9133-4A65-8BC6-A09E30FDB3D2}" name="# Bags" dataDxfId="54"/>
    <tableColumn id="7" xr3:uid="{AADF0FDF-8890-4F3D-8A77-9CF4A2F479BB}" name="Price per Bag" dataDxfId="53"/>
    <tableColumn id="10" xr3:uid="{A277E2B4-9172-4DB9-8F58-06411C499712}" name="Price" dataDxfId="52">
      <calculatedColumnFormula>Table2[[#This Row],[Price per Bag]]*Table2[[#This Row],['# Bags]]</calculatedColumnFormula>
    </tableColumn>
    <tableColumn id="8" xr3:uid="{FC39CAC4-BB74-4680-B94F-927A0898DDD3}" name="Steamer Setting 265o" dataDxfId="51"/>
    <tableColumn id="9" xr3:uid="{BE6A0AAF-256D-4954-9E81-B48D1C019093}" name="Oven Setting _x000a_325o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0835BE-469E-4A60-8453-F42B16C2A85B}" name="Table25" displayName="Table25" ref="A3:J10" totalsRowShown="0" dataDxfId="49">
  <autoFilter ref="A3:J10" xr:uid="{84ED0757-53B7-461D-9493-1B8D1DADB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5AF492F-251A-404B-B75F-CE6ACD61F3F5}" name="Column1" dataDxfId="48"/>
    <tableColumn id="2" xr3:uid="{673E4E70-5A85-4A0F-AAEE-DCCC3A556B16}" name="Column2" dataDxfId="47"/>
    <tableColumn id="3" xr3:uid="{4FEB1E72-E200-4162-B693-32FD37CC1334}" name="Size" dataDxfId="46"/>
    <tableColumn id="4" xr3:uid="{D5824CE2-601D-46E5-89BB-05896FD46190}" name="Portions per Bag" dataDxfId="45"/>
    <tableColumn id="5" xr3:uid="{E1EE4987-19DF-46A8-8FD5-375D01D88611}" name="Portions Needed" dataDxfId="44"/>
    <tableColumn id="6" xr3:uid="{05948B52-F764-4CC2-8A00-A61126CDF1A7}" name="# Bags" dataDxfId="43"/>
    <tableColumn id="7" xr3:uid="{8C7358DA-CE5B-4ABF-874B-88B81723E386}" name="Price per Bag" dataDxfId="42"/>
    <tableColumn id="10" xr3:uid="{406049B4-57AD-43C2-9075-65CCD0D2923C}" name="Price" dataDxfId="41">
      <calculatedColumnFormula>Table25[[#This Row],[Price per Bag]]*Table25[[#This Row],['# Bags]]</calculatedColumnFormula>
    </tableColumn>
    <tableColumn id="8" xr3:uid="{3FC3A7C8-AC93-4D55-A633-30E5B532EF08}" name="Steamer Setting 265o" dataDxfId="40"/>
    <tableColumn id="9" xr3:uid="{BC62529A-9C08-498E-B281-28D2D773ECE7}" name="Oven Setting _x000a_325o" dataDxfId="3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0AF0C9-3266-4DAA-BE62-BCA8F01A0E1A}" name="Table256" displayName="Table256" ref="A3:J19" totalsRowShown="0" dataDxfId="32">
  <autoFilter ref="A3:J19" xr:uid="{84ED0757-53B7-461D-9493-1B8D1DADB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927BFF9-478F-4368-BA90-CEA4A050AEEA}" name="Column1" dataDxfId="31"/>
    <tableColumn id="2" xr3:uid="{29A86F38-9B8C-4B90-BE95-67FC04018892}" name="Column2" dataDxfId="30"/>
    <tableColumn id="3" xr3:uid="{5F46605C-0284-4667-8F91-9C9BD0CC71B8}" name="Size" dataDxfId="29"/>
    <tableColumn id="4" xr3:uid="{17749874-6F7F-4CE5-A6C9-F59B58C91AE3}" name="Portions per Bag" dataDxfId="28"/>
    <tableColumn id="5" xr3:uid="{4CBB5EA6-D557-4B6E-B64A-C11B133B9D53}" name="Portions Needed" dataDxfId="27"/>
    <tableColumn id="6" xr3:uid="{B4D75AE2-69F9-4382-B74B-8CA13A950C26}" name="# Bags" dataDxfId="26"/>
    <tableColumn id="7" xr3:uid="{E7576489-A432-473C-A8DB-209D987974A1}" name="Price per Bag" dataDxfId="25"/>
    <tableColumn id="10" xr3:uid="{398BCFFC-960A-4B16-9BBA-79E924C602F0}" name="Price" dataDxfId="24">
      <calculatedColumnFormula>Table256[[#This Row],[Price per Bag]]*Table256[[#This Row],['# Bags]]</calculatedColumnFormula>
    </tableColumn>
    <tableColumn id="8" xr3:uid="{D4EF6EFA-3CE0-4A97-9C25-DC90747DBD4A}" name="Steamer Setting 265o" dataDxfId="23"/>
    <tableColumn id="9" xr3:uid="{4B176B62-10C1-48C3-A4F1-3243DC82D4CC}" name="Oven Setting _x000a_325o" dataDxfId="2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A96E0A-D893-4732-A6A7-44787741C6A3}" name="Table2567" displayName="Table2567" ref="A3:J10" totalsRowShown="0" dataDxfId="21">
  <autoFilter ref="A3:J10" xr:uid="{84ED0757-53B7-461D-9493-1B8D1DADB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A98A6EB-A99D-4CE4-A74A-B9F47517A1D9}" name="Column1" dataDxfId="20"/>
    <tableColumn id="2" xr3:uid="{82ED7B8A-D31F-446D-96F6-BF02ED2B2EFF}" name="Column2" dataDxfId="19"/>
    <tableColumn id="3" xr3:uid="{EAD45F9F-6F82-4FAD-AC32-71CD3CB72E19}" name="Size" dataDxfId="18"/>
    <tableColumn id="4" xr3:uid="{2E9AAB35-6D88-4D29-8C9B-0D60940C9A29}" name="Portions per Bag" dataDxfId="17"/>
    <tableColumn id="5" xr3:uid="{9E617478-8234-4D5C-8017-8B20727C2FCC}" name="Portions Needed" dataDxfId="16"/>
    <tableColumn id="6" xr3:uid="{08AD4BD8-E3DE-428E-882E-D8EB704137C7}" name="# Bags" dataDxfId="15"/>
    <tableColumn id="7" xr3:uid="{AD7F5733-A638-48CD-8E10-115651795780}" name="Price per Bag" dataDxfId="14"/>
    <tableColumn id="10" xr3:uid="{4196C35A-3B02-4A15-B252-CD619D2D043E}" name="Price" dataDxfId="13">
      <calculatedColumnFormula>Table2567[[#This Row],[Price per Bag]]*Table2567[[#This Row],['# Bags]]</calculatedColumnFormula>
    </tableColumn>
    <tableColumn id="8" xr3:uid="{C299E20C-BD25-4E6B-9AAF-E23FF6CC37FC}" name="Steamer Setting 265o" dataDxfId="12"/>
    <tableColumn id="9" xr3:uid="{EA9D6277-C4C5-4F45-9416-608BE9156949}" name="Oven Setting _x000a_325o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84D2448-C618-4597-A4C0-C2FF22019AF9}" name="Table258" displayName="Table258" ref="A3:J11" totalsRowShown="0" dataDxfId="10">
  <autoFilter ref="A3:J11" xr:uid="{84ED0757-53B7-461D-9493-1B8D1DADBDF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4025F96-ECBB-4D63-A0EE-027C094372A5}" name="Column1" dataDxfId="9"/>
    <tableColumn id="2" xr3:uid="{1D6F162C-853B-415F-9AF9-B778657D4B37}" name="Column2" dataDxfId="8"/>
    <tableColumn id="3" xr3:uid="{983DCB10-C537-4296-834F-8585EEDF4DF0}" name="Size" dataDxfId="7"/>
    <tableColumn id="4" xr3:uid="{9B335A39-4CA8-4404-9DEC-21A9ACFEFAE1}" name="Portions per Bag" dataDxfId="6"/>
    <tableColumn id="5" xr3:uid="{F2C9A7E5-798B-4140-AF9C-3149C59EE59D}" name="Portions Needed" dataDxfId="5"/>
    <tableColumn id="6" xr3:uid="{2E246938-4FBB-4ADB-A890-F4869B5832B1}" name="# Bags" dataDxfId="4"/>
    <tableColumn id="7" xr3:uid="{19BA0FF1-DC82-4008-83D2-2876991CCB09}" name="Price per Bag" dataDxfId="3"/>
    <tableColumn id="10" xr3:uid="{897BDDD3-EA9B-4878-8066-AAE0E223079C}" name="Price" dataDxfId="2">
      <calculatedColumnFormula>Table258[[#This Row],[Price per Bag]]*Table258[[#This Row],['# Bags]]</calculatedColumnFormula>
    </tableColumn>
    <tableColumn id="8" xr3:uid="{5A2EA45E-963A-483E-8215-2860C7D10DBB}" name="Steamer Setting 265o" dataDxfId="1"/>
    <tableColumn id="9" xr3:uid="{EC8293F0-C7D1-4006-9D07-B75D3171673E}" name="Oven Setting _x000a_325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mailto:Neworders@fspga.com?subject=FSP%20Simplify.%20|%20New%20Purchase%20Order" TargetMode="External"/><Relationship Id="rId7" Type="http://schemas.openxmlformats.org/officeDocument/2006/relationships/vmlDrawing" Target="../drawings/vmlDrawing2.vml"/><Relationship Id="rId12" Type="http://schemas.openxmlformats.org/officeDocument/2006/relationships/table" Target="../tables/table1.xml"/><Relationship Id="rId2" Type="http://schemas.openxmlformats.org/officeDocument/2006/relationships/hyperlink" Target="mailto:NewOrders@fspga.com?subject=New%20Purchase%20Order" TargetMode="External"/><Relationship Id="rId1" Type="http://schemas.openxmlformats.org/officeDocument/2006/relationships/hyperlink" Target="mailto:Mario@grownstrongfarms.com?subject=FSP%20SIMPLY.%20|%20Delivery%20Options%20Needed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4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8497-7A8F-4612-A88A-C5B4A4DA50D7}">
  <sheetPr>
    <tabColor theme="3"/>
  </sheetPr>
  <dimension ref="A2:L33"/>
  <sheetViews>
    <sheetView showGridLines="0" showRowColHeaders="0" tabSelected="1" showRuler="0" view="pageLayout" topLeftCell="A7" zoomScale="150" zoomScaleNormal="100" zoomScalePageLayoutView="150" workbookViewId="0">
      <selection activeCell="C10" sqref="C10:E10"/>
    </sheetView>
  </sheetViews>
  <sheetFormatPr defaultColWidth="9.15625" defaultRowHeight="14.4" x14ac:dyDescent="0.55000000000000004"/>
  <cols>
    <col min="1" max="1" width="17" style="6" customWidth="1"/>
    <col min="2" max="2" width="16.15625" style="6" customWidth="1"/>
    <col min="3" max="3" width="13.26171875" style="6" customWidth="1"/>
    <col min="4" max="4" width="7.26171875" style="6" customWidth="1"/>
    <col min="5" max="5" width="10.41796875" style="6" customWidth="1"/>
    <col min="6" max="6" width="9.15625" style="6" customWidth="1"/>
    <col min="7" max="7" width="11.41796875" style="6" customWidth="1"/>
    <col min="8" max="8" width="15.41796875" style="6" customWidth="1"/>
    <col min="9" max="9" width="10.89453125" style="6" customWidth="1"/>
    <col min="10" max="10" width="9.41796875" style="6" customWidth="1"/>
    <col min="11" max="16384" width="9.15625" style="6"/>
  </cols>
  <sheetData>
    <row r="2" spans="1:10" s="68" customFormat="1" ht="18" customHeight="1" x14ac:dyDescent="0.55000000000000004"/>
    <row r="3" spans="1:10" x14ac:dyDescent="0.55000000000000004">
      <c r="A3" s="69" t="s">
        <v>37</v>
      </c>
    </row>
    <row r="4" spans="1:10" x14ac:dyDescent="0.55000000000000004">
      <c r="A4" s="8" t="s">
        <v>14</v>
      </c>
      <c r="B4" s="108"/>
      <c r="H4" s="75" t="s">
        <v>72</v>
      </c>
      <c r="I4" s="29">
        <f>Starches!H12+Vegetables!H10+Proteins!H19+'Sauces and Gravies'!H10+Soups!H11</f>
        <v>0</v>
      </c>
    </row>
    <row r="5" spans="1:10" x14ac:dyDescent="0.55000000000000004">
      <c r="A5" s="8" t="s">
        <v>19</v>
      </c>
      <c r="B5" s="109"/>
      <c r="H5" s="136" t="s">
        <v>86</v>
      </c>
      <c r="I5" s="29">
        <f>Starches!F12+Vegetables!F10+Proteins!F19+'Sauces and Gravies'!F10+Soups!F11</f>
        <v>0</v>
      </c>
    </row>
    <row r="7" spans="1:10" x14ac:dyDescent="0.55000000000000004">
      <c r="A7" s="68"/>
      <c r="E7" s="70"/>
    </row>
    <row r="8" spans="1:10" x14ac:dyDescent="0.55000000000000004">
      <c r="A8" s="7" t="s">
        <v>33</v>
      </c>
      <c r="B8" s="8"/>
      <c r="C8" s="8"/>
      <c r="D8" s="8"/>
      <c r="E8" s="8"/>
      <c r="F8" s="8"/>
      <c r="G8" s="8"/>
      <c r="H8" s="8"/>
      <c r="I8" s="8"/>
    </row>
    <row r="9" spans="1:10" x14ac:dyDescent="0.55000000000000004">
      <c r="A9" s="142" t="s">
        <v>14</v>
      </c>
      <c r="B9" s="142"/>
      <c r="C9" s="139">
        <f>B4</f>
        <v>0</v>
      </c>
      <c r="D9" s="139"/>
      <c r="E9" s="139"/>
      <c r="F9" s="9"/>
      <c r="G9" s="5" t="s">
        <v>23</v>
      </c>
      <c r="H9" s="141"/>
      <c r="I9" s="141"/>
    </row>
    <row r="10" spans="1:10" x14ac:dyDescent="0.55000000000000004">
      <c r="A10" s="143" t="s">
        <v>21</v>
      </c>
      <c r="B10" s="143"/>
      <c r="C10" s="140"/>
      <c r="D10" s="140"/>
      <c r="E10" s="140"/>
      <c r="F10" s="9"/>
      <c r="G10" s="5" t="s">
        <v>25</v>
      </c>
      <c r="H10" s="140"/>
      <c r="I10" s="140"/>
    </row>
    <row r="11" spans="1:10" x14ac:dyDescent="0.55000000000000004">
      <c r="A11" s="143" t="s">
        <v>67</v>
      </c>
      <c r="B11" s="143"/>
      <c r="C11" s="140"/>
      <c r="D11" s="140"/>
      <c r="E11" s="140"/>
      <c r="F11" s="9"/>
      <c r="G11" s="5" t="s">
        <v>24</v>
      </c>
      <c r="H11" s="140"/>
      <c r="I11" s="140"/>
    </row>
    <row r="12" spans="1:10" x14ac:dyDescent="0.55000000000000004">
      <c r="A12" s="143" t="s">
        <v>68</v>
      </c>
      <c r="B12" s="143"/>
      <c r="C12" s="140"/>
      <c r="D12" s="140"/>
      <c r="E12" s="140"/>
      <c r="F12" s="9"/>
      <c r="G12" s="5" t="s">
        <v>26</v>
      </c>
      <c r="H12" s="140"/>
      <c r="I12" s="140"/>
    </row>
    <row r="13" spans="1:10" x14ac:dyDescent="0.55000000000000004">
      <c r="A13" s="143" t="s">
        <v>69</v>
      </c>
      <c r="B13" s="143"/>
      <c r="C13" s="144"/>
      <c r="D13" s="145"/>
      <c r="E13" s="145"/>
      <c r="F13" s="9"/>
      <c r="G13" s="5" t="s">
        <v>17</v>
      </c>
      <c r="H13" s="144"/>
      <c r="I13" s="145"/>
    </row>
    <row r="16" spans="1:10" ht="14.4" customHeight="1" x14ac:dyDescent="0.55000000000000004">
      <c r="A16" s="10" t="s">
        <v>15</v>
      </c>
      <c r="B16" s="10"/>
      <c r="C16" s="10"/>
      <c r="D16" s="10"/>
      <c r="E16" s="10"/>
      <c r="F16" s="10"/>
      <c r="G16" s="10"/>
      <c r="H16" s="10"/>
      <c r="I16" s="10"/>
      <c r="J16" s="114"/>
    </row>
    <row r="18" spans="1:12" x14ac:dyDescent="0.55000000000000004">
      <c r="A18" s="134"/>
      <c r="B18" s="135" t="s">
        <v>85</v>
      </c>
      <c r="C18" s="108"/>
      <c r="D18" s="20" t="s">
        <v>18</v>
      </c>
      <c r="E18" s="19"/>
    </row>
    <row r="20" spans="1:12" ht="21" x14ac:dyDescent="0.55000000000000004">
      <c r="A20" s="12" t="s">
        <v>84</v>
      </c>
      <c r="B20" s="12" t="s">
        <v>22</v>
      </c>
      <c r="C20" s="12" t="s">
        <v>27</v>
      </c>
      <c r="D20" s="12" t="s">
        <v>28</v>
      </c>
      <c r="E20" s="12" t="s">
        <v>29</v>
      </c>
      <c r="F20" s="12" t="s">
        <v>16</v>
      </c>
      <c r="G20" s="12" t="s">
        <v>32</v>
      </c>
      <c r="H20" s="12" t="s">
        <v>30</v>
      </c>
      <c r="I20" s="12" t="s">
        <v>93</v>
      </c>
      <c r="J20" s="12" t="s">
        <v>87</v>
      </c>
    </row>
    <row r="21" spans="1:12" x14ac:dyDescent="0.55000000000000004">
      <c r="A21" s="110"/>
      <c r="B21" s="110"/>
      <c r="C21" s="110"/>
      <c r="D21" s="110"/>
      <c r="E21" s="110"/>
      <c r="F21" s="110"/>
      <c r="G21" s="110"/>
      <c r="H21" s="110"/>
      <c r="I21" s="110"/>
      <c r="J21" s="110"/>
    </row>
    <row r="22" spans="1:12" x14ac:dyDescent="0.55000000000000004">
      <c r="A22" s="110"/>
      <c r="B22" s="110"/>
      <c r="C22" s="110"/>
      <c r="D22" s="110"/>
      <c r="E22" s="110"/>
      <c r="F22" s="110"/>
      <c r="G22" s="110"/>
      <c r="H22" s="110"/>
      <c r="I22" s="110"/>
      <c r="J22" s="110"/>
    </row>
    <row r="23" spans="1:12" ht="30.3" customHeight="1" x14ac:dyDescent="0.55000000000000004">
      <c r="A23"/>
      <c r="B23"/>
    </row>
    <row r="24" spans="1:12" ht="19.2" customHeight="1" x14ac:dyDescent="0.55000000000000004">
      <c r="A24" s="117" t="s">
        <v>90</v>
      </c>
      <c r="B24" s="117"/>
      <c r="C24" s="117"/>
      <c r="D24" s="117"/>
      <c r="E24" s="117"/>
      <c r="F24" s="117"/>
      <c r="G24" s="117"/>
      <c r="H24" s="117"/>
      <c r="I24" s="117"/>
      <c r="J24" s="118"/>
    </row>
    <row r="25" spans="1:12" ht="6" customHeight="1" x14ac:dyDescent="0.55000000000000004">
      <c r="A25" s="119"/>
      <c r="B25" s="119"/>
      <c r="C25" s="111"/>
      <c r="D25" s="111"/>
      <c r="E25" s="111"/>
      <c r="F25" s="111"/>
      <c r="G25" s="120"/>
      <c r="H25" s="120"/>
      <c r="I25" s="120"/>
      <c r="J25" s="120"/>
    </row>
    <row r="26" spans="1:12" ht="14.1" customHeight="1" x14ac:dyDescent="0.6">
      <c r="A26" s="154" t="s">
        <v>96</v>
      </c>
      <c r="B26" s="155"/>
      <c r="C26" s="154" t="s">
        <v>97</v>
      </c>
      <c r="D26" s="158"/>
      <c r="E26" s="158"/>
      <c r="F26" s="159"/>
      <c r="G26" s="163" t="s">
        <v>100</v>
      </c>
      <c r="H26" s="163"/>
      <c r="I26" s="163"/>
      <c r="J26" s="163"/>
    </row>
    <row r="27" spans="1:12" x14ac:dyDescent="0.55000000000000004">
      <c r="A27" s="156" t="s">
        <v>89</v>
      </c>
      <c r="B27" s="157"/>
      <c r="C27" s="156" t="s">
        <v>94</v>
      </c>
      <c r="D27" s="160"/>
      <c r="E27" s="160"/>
      <c r="F27" s="161"/>
      <c r="G27" s="162" t="s">
        <v>95</v>
      </c>
      <c r="H27" s="162"/>
      <c r="I27" s="162"/>
      <c r="J27" s="162"/>
    </row>
    <row r="28" spans="1:12" ht="14.4" customHeight="1" x14ac:dyDescent="0.55000000000000004">
      <c r="A28" s="123"/>
      <c r="B28" s="124"/>
      <c r="C28" s="127"/>
      <c r="D28" s="112"/>
      <c r="E28" s="112"/>
      <c r="F28" s="112"/>
      <c r="G28" s="146" t="s">
        <v>91</v>
      </c>
      <c r="H28" s="131"/>
      <c r="I28" s="131"/>
      <c r="J28" s="149" t="s">
        <v>101</v>
      </c>
    </row>
    <row r="29" spans="1:12" ht="14.4" customHeight="1" x14ac:dyDescent="0.55000000000000004">
      <c r="A29" s="152" t="s">
        <v>88</v>
      </c>
      <c r="B29" s="153"/>
      <c r="C29" s="128" t="s">
        <v>98</v>
      </c>
      <c r="D29" s="122"/>
      <c r="E29" s="129" t="s">
        <v>66</v>
      </c>
      <c r="F29" s="122"/>
      <c r="G29" s="147"/>
      <c r="H29" s="132"/>
      <c r="I29" s="132"/>
      <c r="J29" s="150"/>
    </row>
    <row r="30" spans="1:12" x14ac:dyDescent="0.55000000000000004">
      <c r="A30" s="125"/>
      <c r="B30" s="126"/>
      <c r="C30" s="128" t="s">
        <v>99</v>
      </c>
      <c r="D30" s="113"/>
      <c r="E30" s="122"/>
      <c r="F30" s="122"/>
      <c r="G30" s="148"/>
      <c r="H30" s="133"/>
      <c r="I30" s="133"/>
      <c r="J30" s="151"/>
    </row>
    <row r="31" spans="1:12" ht="15" customHeight="1" thickBot="1" x14ac:dyDescent="0.6">
      <c r="A31" s="125"/>
      <c r="B31" s="126"/>
      <c r="C31" s="125"/>
      <c r="D31" s="121"/>
      <c r="E31" s="121"/>
      <c r="F31" s="130"/>
      <c r="G31" s="120"/>
      <c r="H31" s="120"/>
      <c r="I31" s="120"/>
      <c r="J31" s="120"/>
    </row>
    <row r="32" spans="1:12" ht="15" thickTop="1" thickBot="1" x14ac:dyDescent="0.6">
      <c r="G32" s="138" t="s">
        <v>92</v>
      </c>
      <c r="H32" s="115" t="s">
        <v>51</v>
      </c>
      <c r="I32" s="116"/>
      <c r="K32"/>
      <c r="L32"/>
    </row>
    <row r="33" ht="14.7" thickTop="1" x14ac:dyDescent="0.55000000000000004"/>
  </sheetData>
  <mergeCells count="24">
    <mergeCell ref="G28:G30"/>
    <mergeCell ref="J28:J30"/>
    <mergeCell ref="A13:B13"/>
    <mergeCell ref="C13:E13"/>
    <mergeCell ref="A29:B29"/>
    <mergeCell ref="A26:B26"/>
    <mergeCell ref="A27:B27"/>
    <mergeCell ref="C26:F26"/>
    <mergeCell ref="C27:F27"/>
    <mergeCell ref="G27:J27"/>
    <mergeCell ref="G26:J26"/>
    <mergeCell ref="H11:I11"/>
    <mergeCell ref="H12:I12"/>
    <mergeCell ref="H13:I13"/>
    <mergeCell ref="A11:B11"/>
    <mergeCell ref="A12:B12"/>
    <mergeCell ref="C11:E11"/>
    <mergeCell ref="C12:E12"/>
    <mergeCell ref="C9:E9"/>
    <mergeCell ref="C10:E10"/>
    <mergeCell ref="H9:I9"/>
    <mergeCell ref="H10:I10"/>
    <mergeCell ref="A9:B9"/>
    <mergeCell ref="A10:B10"/>
  </mergeCells>
  <conditionalFormatting sqref="C18">
    <cfRule type="containsText" dxfId="73" priority="1" operator="containsText" text="Delivery">
      <formula>NOT(ISERROR(SEARCH("Delivery",C18)))</formula>
    </cfRule>
  </conditionalFormatting>
  <dataValidations disablePrompts="1" count="2">
    <dataValidation type="list" allowBlank="1" showInputMessage="1" showErrorMessage="1" sqref="C18" xr:uid="{94DBD69B-CBDC-4BD6-A234-B9AFD7F912EA}">
      <formula1>"Pickup, Delivery*"</formula1>
    </dataValidation>
    <dataValidation type="list" allowBlank="1" showInputMessage="1" showErrorMessage="1" sqref="I21:J22" xr:uid="{BA8F4C13-B245-422A-B7F7-B3F05DD95601}">
      <formula1>"Yes, No"</formula1>
    </dataValidation>
  </dataValidations>
  <hyperlinks>
    <hyperlink ref="E29" r:id="rId1" xr:uid="{0AD3ED25-02DD-421D-9BBB-C8686A4F7208}"/>
    <hyperlink ref="H32" r:id="rId2" xr:uid="{479ACEBD-3C5F-44F2-BE16-201ED5CFEDEA}"/>
    <hyperlink ref="G32" r:id="rId3" xr:uid="{28236FAF-BCB8-47EA-946C-FDC4A5E10FCC}"/>
  </hyperlinks>
  <pageMargins left="0.7" right="0.7" top="0.75" bottom="0.75" header="0.3" footer="0.3"/>
  <pageSetup orientation="landscape" r:id="rId4"/>
  <headerFooter>
    <oddHeader>&amp;L&amp;G&amp;C&amp;"-,Bold"&amp;16&amp;K03+000SIMPLIFY.&amp;"-,Regular"&amp;11&amp;K01+000
&amp;10&amp;K03+000ORDER GUIDE&amp;R&amp;K03+000FoodService Partners, GA
133 Shop Road | Milledgeville, GA | 31061</oddHeader>
    <oddFooter xml:space="preserve">&amp;C </oddFoot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7</xdr:col>
                    <xdr:colOff>30480</xdr:colOff>
                    <xdr:row>28</xdr:row>
                    <xdr:rowOff>114300</xdr:rowOff>
                  </from>
                  <to>
                    <xdr:col>9</xdr:col>
                    <xdr:colOff>209550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7</xdr:col>
                    <xdr:colOff>30480</xdr:colOff>
                    <xdr:row>27</xdr:row>
                    <xdr:rowOff>76200</xdr:rowOff>
                  </from>
                  <to>
                    <xdr:col>7</xdr:col>
                    <xdr:colOff>640080</xdr:colOff>
                    <xdr:row>28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7</xdr:col>
                    <xdr:colOff>628650</xdr:colOff>
                    <xdr:row>27</xdr:row>
                    <xdr:rowOff>76200</xdr:rowOff>
                  </from>
                  <to>
                    <xdr:col>8</xdr:col>
                    <xdr:colOff>76200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8</xdr:col>
                    <xdr:colOff>68580</xdr:colOff>
                    <xdr:row>27</xdr:row>
                    <xdr:rowOff>76200</xdr:rowOff>
                  </from>
                  <to>
                    <xdr:col>8</xdr:col>
                    <xdr:colOff>621030</xdr:colOff>
                    <xdr:row>28</xdr:row>
                    <xdr:rowOff>125730</xdr:rowOff>
                  </to>
                </anchor>
              </controlPr>
            </control>
          </mc:Choice>
        </mc:AlternateContent>
      </controls>
    </mc:Choice>
  </mc:AlternateContent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911A-291A-4131-8368-3524A1014ED1}">
  <sheetPr>
    <tabColor theme="9" tint="-0.499984740745262"/>
  </sheetPr>
  <dimension ref="A1:J245"/>
  <sheetViews>
    <sheetView showGridLines="0" showRowColHeaders="0" showRuler="0" view="pageLayout" zoomScale="150" zoomScaleNormal="100" zoomScalePageLayoutView="150" workbookViewId="0">
      <selection activeCell="E5" sqref="E5"/>
    </sheetView>
  </sheetViews>
  <sheetFormatPr defaultColWidth="9.15625" defaultRowHeight="14.4" x14ac:dyDescent="0.55000000000000004"/>
  <cols>
    <col min="1" max="1" width="20.83984375" style="6" customWidth="1"/>
    <col min="2" max="2" width="22" style="39" customWidth="1"/>
    <col min="3" max="3" width="5.68359375" style="14" customWidth="1"/>
    <col min="4" max="4" width="9" style="6" customWidth="1"/>
    <col min="5" max="5" width="9.15625" style="6" customWidth="1"/>
    <col min="6" max="6" width="8.26171875" style="6" customWidth="1"/>
    <col min="7" max="7" width="7.41796875" style="6" customWidth="1"/>
    <col min="8" max="8" width="7" style="11" customWidth="1"/>
    <col min="9" max="9" width="16" style="6" customWidth="1"/>
    <col min="10" max="10" width="16.578125" style="6" customWidth="1"/>
    <col min="11" max="16384" width="9.15625" style="6"/>
  </cols>
  <sheetData>
    <row r="1" spans="1:10" x14ac:dyDescent="0.55000000000000004">
      <c r="A1" s="18" t="s">
        <v>13</v>
      </c>
      <c r="B1" s="31">
        <f>General!C9</f>
        <v>0</v>
      </c>
      <c r="C1" s="2"/>
      <c r="D1" s="13"/>
    </row>
    <row r="2" spans="1:10" x14ac:dyDescent="0.55000000000000004">
      <c r="A2" s="18" t="s">
        <v>20</v>
      </c>
      <c r="B2" s="32">
        <f>General!B5</f>
        <v>0</v>
      </c>
      <c r="I2" s="164" t="s">
        <v>2</v>
      </c>
      <c r="J2" s="165"/>
    </row>
    <row r="3" spans="1:10" ht="30.75" customHeight="1" x14ac:dyDescent="0.55000000000000004">
      <c r="A3" s="26" t="s">
        <v>31</v>
      </c>
      <c r="B3" s="33" t="s">
        <v>34</v>
      </c>
      <c r="C3" s="4" t="s">
        <v>11</v>
      </c>
      <c r="D3" s="4" t="s">
        <v>4</v>
      </c>
      <c r="E3" s="3" t="s">
        <v>12</v>
      </c>
      <c r="F3" s="4" t="s">
        <v>40</v>
      </c>
      <c r="G3" s="4" t="s">
        <v>41</v>
      </c>
      <c r="H3" s="58" t="s">
        <v>3</v>
      </c>
      <c r="I3" s="27" t="s">
        <v>36</v>
      </c>
      <c r="J3" s="28" t="s">
        <v>42</v>
      </c>
    </row>
    <row r="4" spans="1:10" x14ac:dyDescent="0.55000000000000004">
      <c r="A4" s="1" t="s">
        <v>0</v>
      </c>
      <c r="B4" s="34"/>
      <c r="C4" s="50"/>
      <c r="D4" s="50"/>
      <c r="E4" s="40"/>
      <c r="F4" s="25"/>
      <c r="G4" s="43"/>
      <c r="H4" s="43"/>
      <c r="I4" s="50"/>
      <c r="J4" s="50"/>
    </row>
    <row r="5" spans="1:10" ht="85" customHeight="1" x14ac:dyDescent="0.55000000000000004">
      <c r="A5" s="15"/>
      <c r="B5" s="35" t="s">
        <v>5</v>
      </c>
      <c r="C5" s="51" t="s">
        <v>38</v>
      </c>
      <c r="D5" s="51">
        <v>10</v>
      </c>
      <c r="E5" s="101"/>
      <c r="F5" s="55">
        <f>ROUNDUP(Table2[[#This Row],[Portions Needed]]/Table2[[#This Row],[Portions per Bag]],0)</f>
        <v>0</v>
      </c>
      <c r="G5" s="44">
        <v>13.57</v>
      </c>
      <c r="H5" s="44">
        <f>Table2[[#This Row],[Price per Bag]]*Table2[[#This Row],['# Bags]]</f>
        <v>0</v>
      </c>
      <c r="I5" s="51" t="s">
        <v>43</v>
      </c>
      <c r="J5" s="62" t="s">
        <v>45</v>
      </c>
    </row>
    <row r="6" spans="1:10" ht="85" customHeight="1" x14ac:dyDescent="0.55000000000000004">
      <c r="A6" s="16"/>
      <c r="B6" s="36" t="s">
        <v>6</v>
      </c>
      <c r="C6" s="52" t="s">
        <v>38</v>
      </c>
      <c r="D6" s="52">
        <v>10</v>
      </c>
      <c r="E6" s="102"/>
      <c r="F6" s="55">
        <f>ROUNDUP(Table2[[#This Row],[Portions Needed]]/Table2[[#This Row],[Portions per Bag]],0)</f>
        <v>0</v>
      </c>
      <c r="G6" s="45">
        <v>4.0199999999999996</v>
      </c>
      <c r="H6" s="44">
        <f>Table2[[#This Row],[Price per Bag]]*Table2[[#This Row],['# Bags]]</f>
        <v>0</v>
      </c>
      <c r="I6" s="52" t="s">
        <v>44</v>
      </c>
      <c r="J6" s="63"/>
    </row>
    <row r="7" spans="1:10" ht="85" customHeight="1" x14ac:dyDescent="0.55000000000000004">
      <c r="A7" s="16"/>
      <c r="B7" s="36" t="s">
        <v>7</v>
      </c>
      <c r="C7" s="52" t="s">
        <v>39</v>
      </c>
      <c r="D7" s="52">
        <v>16</v>
      </c>
      <c r="E7" s="102"/>
      <c r="F7" s="55">
        <f>ROUNDUP(Table2[[#This Row],[Portions Needed]]/Table2[[#This Row],[Portions per Bag]],0)</f>
        <v>0</v>
      </c>
      <c r="G7" s="45">
        <v>8.82</v>
      </c>
      <c r="H7" s="44">
        <f>Table2[[#This Row],[Price per Bag]]*Table2[[#This Row],['# Bags]]</f>
        <v>0</v>
      </c>
      <c r="I7" s="52" t="s">
        <v>44</v>
      </c>
      <c r="J7" s="63"/>
    </row>
    <row r="8" spans="1:10" ht="85" customHeight="1" x14ac:dyDescent="0.55000000000000004">
      <c r="A8" s="74" t="s">
        <v>65</v>
      </c>
      <c r="B8" s="37" t="s">
        <v>103</v>
      </c>
      <c r="C8" s="53"/>
      <c r="D8" s="53">
        <v>10</v>
      </c>
      <c r="E8" s="106"/>
      <c r="F8" s="55">
        <f>ROUNDUP(Table2[[#This Row],[Portions Needed]]/Table2[[#This Row],[Portions per Bag]],0)</f>
        <v>0</v>
      </c>
      <c r="G8" s="71">
        <v>6.11</v>
      </c>
      <c r="H8" s="46">
        <f>Table2[[#This Row],[Price per Bag]]*Table2[[#This Row],['# Bags]]</f>
        <v>0</v>
      </c>
      <c r="I8" s="53"/>
      <c r="J8" s="64"/>
    </row>
    <row r="9" spans="1:10" ht="85" customHeight="1" x14ac:dyDescent="0.55000000000000004">
      <c r="A9" s="16"/>
      <c r="B9" s="36" t="s">
        <v>8</v>
      </c>
      <c r="C9" s="52" t="s">
        <v>39</v>
      </c>
      <c r="D9" s="52">
        <v>16</v>
      </c>
      <c r="E9" s="102"/>
      <c r="F9" s="55">
        <f>ROUNDUP(Table2[[#This Row],[Portions Needed]]/Table2[[#This Row],[Portions per Bag]],0)</f>
        <v>0</v>
      </c>
      <c r="G9" s="45">
        <v>8.76</v>
      </c>
      <c r="H9" s="44">
        <f>Table2[[#This Row],[Price per Bag]]*Table2[[#This Row],['# Bags]]</f>
        <v>0</v>
      </c>
      <c r="I9" s="52" t="s">
        <v>46</v>
      </c>
      <c r="J9" s="63" t="s">
        <v>43</v>
      </c>
    </row>
    <row r="10" spans="1:10" ht="85" customHeight="1" x14ac:dyDescent="0.55000000000000004">
      <c r="A10" s="16"/>
      <c r="B10" s="37" t="s">
        <v>9</v>
      </c>
      <c r="C10" s="53" t="s">
        <v>39</v>
      </c>
      <c r="D10" s="53">
        <v>16</v>
      </c>
      <c r="E10" s="105"/>
      <c r="F10" s="55">
        <f>ROUNDUP(Table2[[#This Row],[Portions Needed]]/Table2[[#This Row],[Portions per Bag]],0)</f>
        <v>0</v>
      </c>
      <c r="G10" s="46">
        <v>8.31</v>
      </c>
      <c r="H10" s="46">
        <f>Table2[[#This Row],[Price per Bag]]*Table2[[#This Row],['# Bags]]</f>
        <v>0</v>
      </c>
      <c r="I10" s="52" t="s">
        <v>46</v>
      </c>
      <c r="J10" s="63"/>
    </row>
    <row r="11" spans="1:10" ht="84.9" customHeight="1" x14ac:dyDescent="0.55000000000000004">
      <c r="A11" s="17"/>
      <c r="B11" s="65" t="s">
        <v>10</v>
      </c>
      <c r="C11" s="66" t="s">
        <v>38</v>
      </c>
      <c r="D11" s="66">
        <v>10</v>
      </c>
      <c r="E11" s="107"/>
      <c r="F11" s="55">
        <f>ROUNDUP(Table2[[#This Row],[Portions Needed]]/Table2[[#This Row],[Portions per Bag]],0)</f>
        <v>0</v>
      </c>
      <c r="G11" s="67">
        <v>3.84</v>
      </c>
      <c r="H11" s="59">
        <f>Table2[[#This Row],[Price per Bag]]*Table2[[#This Row],['# Bags]]</f>
        <v>0</v>
      </c>
      <c r="I11" s="52" t="s">
        <v>46</v>
      </c>
      <c r="J11" s="63"/>
    </row>
    <row r="12" spans="1:10" x14ac:dyDescent="0.55000000000000004">
      <c r="A12" s="8" t="s">
        <v>35</v>
      </c>
      <c r="B12" s="41"/>
      <c r="C12" s="54"/>
      <c r="D12" s="54"/>
      <c r="E12" s="30">
        <f>SUBTOTAL(109,E4:E11)</f>
        <v>0</v>
      </c>
      <c r="F12" s="30">
        <f>SUBTOTAL(109,F4:F11)</f>
        <v>0</v>
      </c>
      <c r="G12" s="47"/>
      <c r="H12" s="61">
        <f>SUBTOTAL(109,H4:H11)</f>
        <v>0</v>
      </c>
      <c r="I12" s="54"/>
      <c r="J12" s="54"/>
    </row>
    <row r="13" spans="1:10" x14ac:dyDescent="0.55000000000000004">
      <c r="B13" s="38"/>
      <c r="C13" s="6"/>
      <c r="E13" s="21"/>
    </row>
    <row r="14" spans="1:10" x14ac:dyDescent="0.55000000000000004">
      <c r="B14" s="38"/>
      <c r="C14" s="6"/>
      <c r="E14" s="21"/>
    </row>
    <row r="15" spans="1:10" x14ac:dyDescent="0.55000000000000004">
      <c r="B15" s="38"/>
      <c r="C15" s="6"/>
    </row>
    <row r="16" spans="1:10" x14ac:dyDescent="0.55000000000000004">
      <c r="B16" s="38"/>
      <c r="C16" s="6"/>
    </row>
    <row r="17" spans="2:3" x14ac:dyDescent="0.55000000000000004">
      <c r="B17" s="38"/>
      <c r="C17" s="6"/>
    </row>
    <row r="18" spans="2:3" x14ac:dyDescent="0.55000000000000004">
      <c r="B18" s="38"/>
      <c r="C18" s="6"/>
    </row>
    <row r="19" spans="2:3" x14ac:dyDescent="0.55000000000000004">
      <c r="B19" s="38"/>
      <c r="C19" s="6"/>
    </row>
    <row r="20" spans="2:3" x14ac:dyDescent="0.55000000000000004">
      <c r="B20" s="38"/>
      <c r="C20" s="6"/>
    </row>
    <row r="21" spans="2:3" x14ac:dyDescent="0.55000000000000004">
      <c r="B21" s="38"/>
      <c r="C21" s="6"/>
    </row>
    <row r="22" spans="2:3" x14ac:dyDescent="0.55000000000000004">
      <c r="B22" s="38"/>
      <c r="C22" s="6"/>
    </row>
    <row r="23" spans="2:3" x14ac:dyDescent="0.55000000000000004">
      <c r="B23" s="38"/>
      <c r="C23" s="6"/>
    </row>
    <row r="24" spans="2:3" x14ac:dyDescent="0.55000000000000004">
      <c r="B24" s="38"/>
      <c r="C24" s="6"/>
    </row>
    <row r="25" spans="2:3" x14ac:dyDescent="0.55000000000000004">
      <c r="B25" s="38"/>
      <c r="C25" s="6"/>
    </row>
    <row r="26" spans="2:3" x14ac:dyDescent="0.55000000000000004">
      <c r="B26" s="38"/>
      <c r="C26" s="6"/>
    </row>
    <row r="27" spans="2:3" x14ac:dyDescent="0.55000000000000004">
      <c r="B27" s="38"/>
      <c r="C27" s="6"/>
    </row>
    <row r="28" spans="2:3" x14ac:dyDescent="0.55000000000000004">
      <c r="B28" s="38"/>
      <c r="C28" s="6"/>
    </row>
    <row r="29" spans="2:3" x14ac:dyDescent="0.55000000000000004">
      <c r="B29" s="38"/>
      <c r="C29" s="6"/>
    </row>
    <row r="30" spans="2:3" x14ac:dyDescent="0.55000000000000004">
      <c r="B30" s="38"/>
      <c r="C30" s="6"/>
    </row>
    <row r="31" spans="2:3" x14ac:dyDescent="0.55000000000000004">
      <c r="B31" s="38"/>
      <c r="C31" s="6"/>
    </row>
    <row r="32" spans="2:3" x14ac:dyDescent="0.55000000000000004">
      <c r="B32" s="38"/>
      <c r="C32" s="6"/>
    </row>
    <row r="33" spans="2:3" x14ac:dyDescent="0.55000000000000004">
      <c r="B33" s="38"/>
      <c r="C33" s="6"/>
    </row>
    <row r="34" spans="2:3" x14ac:dyDescent="0.55000000000000004">
      <c r="B34" s="38"/>
      <c r="C34" s="6"/>
    </row>
    <row r="35" spans="2:3" x14ac:dyDescent="0.55000000000000004">
      <c r="B35" s="38"/>
      <c r="C35" s="6"/>
    </row>
    <row r="36" spans="2:3" x14ac:dyDescent="0.55000000000000004">
      <c r="B36" s="38"/>
      <c r="C36" s="6"/>
    </row>
    <row r="37" spans="2:3" x14ac:dyDescent="0.55000000000000004">
      <c r="B37" s="38"/>
      <c r="C37" s="6"/>
    </row>
    <row r="38" spans="2:3" x14ac:dyDescent="0.55000000000000004">
      <c r="B38" s="38"/>
      <c r="C38" s="6"/>
    </row>
    <row r="39" spans="2:3" x14ac:dyDescent="0.55000000000000004">
      <c r="B39" s="38"/>
      <c r="C39" s="6"/>
    </row>
    <row r="40" spans="2:3" x14ac:dyDescent="0.55000000000000004">
      <c r="B40" s="38"/>
      <c r="C40" s="6"/>
    </row>
    <row r="41" spans="2:3" x14ac:dyDescent="0.55000000000000004">
      <c r="B41" s="38"/>
      <c r="C41" s="6"/>
    </row>
    <row r="42" spans="2:3" x14ac:dyDescent="0.55000000000000004">
      <c r="B42" s="38"/>
      <c r="C42" s="6"/>
    </row>
    <row r="43" spans="2:3" x14ac:dyDescent="0.55000000000000004">
      <c r="B43" s="38"/>
      <c r="C43" s="6"/>
    </row>
    <row r="44" spans="2:3" x14ac:dyDescent="0.55000000000000004">
      <c r="B44" s="38"/>
      <c r="C44" s="6"/>
    </row>
    <row r="45" spans="2:3" x14ac:dyDescent="0.55000000000000004">
      <c r="B45" s="38"/>
      <c r="C45" s="6"/>
    </row>
    <row r="46" spans="2:3" x14ac:dyDescent="0.55000000000000004">
      <c r="B46" s="38"/>
      <c r="C46" s="6"/>
    </row>
    <row r="47" spans="2:3" x14ac:dyDescent="0.55000000000000004">
      <c r="B47" s="38"/>
      <c r="C47" s="6"/>
    </row>
    <row r="48" spans="2:3" x14ac:dyDescent="0.55000000000000004">
      <c r="B48" s="38"/>
      <c r="C48" s="6"/>
    </row>
    <row r="49" spans="2:3" x14ac:dyDescent="0.55000000000000004">
      <c r="B49" s="38"/>
      <c r="C49" s="6"/>
    </row>
    <row r="50" spans="2:3" x14ac:dyDescent="0.55000000000000004">
      <c r="B50" s="38"/>
      <c r="C50" s="6"/>
    </row>
    <row r="51" spans="2:3" x14ac:dyDescent="0.55000000000000004">
      <c r="B51" s="38"/>
      <c r="C51" s="6"/>
    </row>
    <row r="52" spans="2:3" x14ac:dyDescent="0.55000000000000004">
      <c r="B52" s="38"/>
      <c r="C52" s="6"/>
    </row>
    <row r="53" spans="2:3" x14ac:dyDescent="0.55000000000000004">
      <c r="B53" s="38"/>
      <c r="C53" s="6"/>
    </row>
    <row r="54" spans="2:3" x14ac:dyDescent="0.55000000000000004">
      <c r="B54" s="38"/>
      <c r="C54" s="6"/>
    </row>
    <row r="55" spans="2:3" x14ac:dyDescent="0.55000000000000004">
      <c r="B55" s="38"/>
      <c r="C55" s="6"/>
    </row>
    <row r="56" spans="2:3" x14ac:dyDescent="0.55000000000000004">
      <c r="B56" s="38"/>
      <c r="C56" s="6"/>
    </row>
    <row r="57" spans="2:3" x14ac:dyDescent="0.55000000000000004">
      <c r="B57" s="38"/>
      <c r="C57" s="6"/>
    </row>
    <row r="58" spans="2:3" x14ac:dyDescent="0.55000000000000004">
      <c r="B58" s="38"/>
      <c r="C58" s="6"/>
    </row>
    <row r="59" spans="2:3" x14ac:dyDescent="0.55000000000000004">
      <c r="B59" s="38"/>
      <c r="C59" s="6"/>
    </row>
    <row r="60" spans="2:3" x14ac:dyDescent="0.55000000000000004">
      <c r="B60" s="38"/>
      <c r="C60" s="6"/>
    </row>
    <row r="61" spans="2:3" x14ac:dyDescent="0.55000000000000004">
      <c r="B61" s="38"/>
      <c r="C61" s="6"/>
    </row>
    <row r="62" spans="2:3" x14ac:dyDescent="0.55000000000000004">
      <c r="B62" s="38"/>
      <c r="C62" s="6"/>
    </row>
    <row r="63" spans="2:3" x14ac:dyDescent="0.55000000000000004">
      <c r="B63" s="38"/>
      <c r="C63" s="6"/>
    </row>
    <row r="64" spans="2:3" x14ac:dyDescent="0.55000000000000004">
      <c r="B64" s="38"/>
      <c r="C64" s="6"/>
    </row>
    <row r="65" spans="2:3" x14ac:dyDescent="0.55000000000000004">
      <c r="B65" s="38"/>
      <c r="C65" s="6"/>
    </row>
    <row r="66" spans="2:3" x14ac:dyDescent="0.55000000000000004">
      <c r="B66" s="38"/>
      <c r="C66" s="6"/>
    </row>
    <row r="67" spans="2:3" x14ac:dyDescent="0.55000000000000004">
      <c r="B67" s="38"/>
      <c r="C67" s="6"/>
    </row>
    <row r="68" spans="2:3" x14ac:dyDescent="0.55000000000000004">
      <c r="B68" s="38"/>
      <c r="C68" s="6"/>
    </row>
    <row r="69" spans="2:3" x14ac:dyDescent="0.55000000000000004">
      <c r="B69" s="38"/>
      <c r="C69" s="6"/>
    </row>
    <row r="70" spans="2:3" x14ac:dyDescent="0.55000000000000004">
      <c r="B70" s="38"/>
      <c r="C70" s="6"/>
    </row>
    <row r="71" spans="2:3" x14ac:dyDescent="0.55000000000000004">
      <c r="B71" s="38"/>
      <c r="C71" s="6"/>
    </row>
    <row r="72" spans="2:3" x14ac:dyDescent="0.55000000000000004">
      <c r="B72" s="38"/>
      <c r="C72" s="6"/>
    </row>
    <row r="73" spans="2:3" x14ac:dyDescent="0.55000000000000004">
      <c r="B73" s="38"/>
      <c r="C73" s="6"/>
    </row>
    <row r="74" spans="2:3" x14ac:dyDescent="0.55000000000000004">
      <c r="B74" s="38"/>
      <c r="C74" s="6"/>
    </row>
    <row r="75" spans="2:3" x14ac:dyDescent="0.55000000000000004">
      <c r="B75" s="38"/>
      <c r="C75" s="6"/>
    </row>
    <row r="76" spans="2:3" x14ac:dyDescent="0.55000000000000004">
      <c r="B76" s="38"/>
      <c r="C76" s="6"/>
    </row>
    <row r="77" spans="2:3" x14ac:dyDescent="0.55000000000000004">
      <c r="B77" s="38"/>
      <c r="C77" s="6"/>
    </row>
    <row r="78" spans="2:3" x14ac:dyDescent="0.55000000000000004">
      <c r="B78" s="38"/>
      <c r="C78" s="6"/>
    </row>
    <row r="79" spans="2:3" x14ac:dyDescent="0.55000000000000004">
      <c r="B79" s="38"/>
      <c r="C79" s="6"/>
    </row>
    <row r="80" spans="2:3" x14ac:dyDescent="0.55000000000000004">
      <c r="B80" s="38"/>
      <c r="C80" s="6"/>
    </row>
    <row r="81" spans="2:3" x14ac:dyDescent="0.55000000000000004">
      <c r="B81" s="38"/>
      <c r="C81" s="6"/>
    </row>
    <row r="82" spans="2:3" x14ac:dyDescent="0.55000000000000004">
      <c r="B82" s="38"/>
      <c r="C82" s="6"/>
    </row>
    <row r="83" spans="2:3" x14ac:dyDescent="0.55000000000000004">
      <c r="B83" s="38"/>
      <c r="C83" s="6"/>
    </row>
    <row r="84" spans="2:3" x14ac:dyDescent="0.55000000000000004">
      <c r="B84" s="38"/>
      <c r="C84" s="6"/>
    </row>
    <row r="85" spans="2:3" x14ac:dyDescent="0.55000000000000004">
      <c r="B85" s="38"/>
      <c r="C85" s="6"/>
    </row>
    <row r="86" spans="2:3" x14ac:dyDescent="0.55000000000000004">
      <c r="B86" s="38"/>
      <c r="C86" s="6"/>
    </row>
    <row r="87" spans="2:3" x14ac:dyDescent="0.55000000000000004">
      <c r="B87" s="38"/>
      <c r="C87" s="6"/>
    </row>
    <row r="88" spans="2:3" x14ac:dyDescent="0.55000000000000004">
      <c r="B88" s="38"/>
      <c r="C88" s="6"/>
    </row>
    <row r="89" spans="2:3" x14ac:dyDescent="0.55000000000000004">
      <c r="B89" s="38"/>
      <c r="C89" s="6"/>
    </row>
    <row r="90" spans="2:3" x14ac:dyDescent="0.55000000000000004">
      <c r="B90" s="38"/>
      <c r="C90" s="6"/>
    </row>
    <row r="91" spans="2:3" x14ac:dyDescent="0.55000000000000004">
      <c r="B91" s="38"/>
      <c r="C91" s="6"/>
    </row>
    <row r="92" spans="2:3" x14ac:dyDescent="0.55000000000000004">
      <c r="B92" s="38"/>
      <c r="C92" s="6"/>
    </row>
    <row r="93" spans="2:3" x14ac:dyDescent="0.55000000000000004">
      <c r="B93" s="38"/>
      <c r="C93" s="6"/>
    </row>
    <row r="94" spans="2:3" x14ac:dyDescent="0.55000000000000004">
      <c r="B94" s="38"/>
      <c r="C94" s="6"/>
    </row>
    <row r="95" spans="2:3" x14ac:dyDescent="0.55000000000000004">
      <c r="B95" s="38"/>
      <c r="C95" s="6"/>
    </row>
    <row r="96" spans="2:3" x14ac:dyDescent="0.55000000000000004">
      <c r="B96" s="38"/>
      <c r="C96" s="6"/>
    </row>
    <row r="97" spans="2:3" x14ac:dyDescent="0.55000000000000004">
      <c r="B97" s="38"/>
      <c r="C97" s="6"/>
    </row>
    <row r="98" spans="2:3" x14ac:dyDescent="0.55000000000000004">
      <c r="B98" s="38"/>
      <c r="C98" s="6"/>
    </row>
    <row r="99" spans="2:3" x14ac:dyDescent="0.55000000000000004">
      <c r="B99" s="38"/>
      <c r="C99" s="6"/>
    </row>
    <row r="100" spans="2:3" x14ac:dyDescent="0.55000000000000004">
      <c r="B100" s="38"/>
      <c r="C100" s="6"/>
    </row>
    <row r="101" spans="2:3" x14ac:dyDescent="0.55000000000000004">
      <c r="B101" s="38"/>
      <c r="C101" s="6"/>
    </row>
    <row r="102" spans="2:3" x14ac:dyDescent="0.55000000000000004">
      <c r="B102" s="38"/>
      <c r="C102" s="6"/>
    </row>
    <row r="103" spans="2:3" x14ac:dyDescent="0.55000000000000004">
      <c r="B103" s="38"/>
      <c r="C103" s="6"/>
    </row>
    <row r="104" spans="2:3" x14ac:dyDescent="0.55000000000000004">
      <c r="B104" s="38"/>
      <c r="C104" s="6"/>
    </row>
    <row r="105" spans="2:3" x14ac:dyDescent="0.55000000000000004">
      <c r="B105" s="38"/>
      <c r="C105" s="6"/>
    </row>
    <row r="106" spans="2:3" x14ac:dyDescent="0.55000000000000004">
      <c r="B106" s="38"/>
      <c r="C106" s="6"/>
    </row>
    <row r="107" spans="2:3" x14ac:dyDescent="0.55000000000000004">
      <c r="B107" s="38"/>
      <c r="C107" s="6"/>
    </row>
    <row r="108" spans="2:3" x14ac:dyDescent="0.55000000000000004">
      <c r="B108" s="38"/>
      <c r="C108" s="6"/>
    </row>
    <row r="109" spans="2:3" x14ac:dyDescent="0.55000000000000004">
      <c r="B109" s="38"/>
      <c r="C109" s="6"/>
    </row>
    <row r="110" spans="2:3" x14ac:dyDescent="0.55000000000000004">
      <c r="B110" s="38"/>
      <c r="C110" s="6"/>
    </row>
    <row r="111" spans="2:3" x14ac:dyDescent="0.55000000000000004">
      <c r="B111" s="38"/>
      <c r="C111" s="6"/>
    </row>
    <row r="112" spans="2:3" x14ac:dyDescent="0.55000000000000004">
      <c r="B112" s="38"/>
      <c r="C112" s="6"/>
    </row>
    <row r="113" spans="2:3" x14ac:dyDescent="0.55000000000000004">
      <c r="B113" s="38"/>
      <c r="C113" s="6"/>
    </row>
    <row r="114" spans="2:3" x14ac:dyDescent="0.55000000000000004">
      <c r="B114" s="38"/>
      <c r="C114" s="6"/>
    </row>
    <row r="115" spans="2:3" x14ac:dyDescent="0.55000000000000004">
      <c r="B115" s="38"/>
      <c r="C115" s="6"/>
    </row>
    <row r="116" spans="2:3" x14ac:dyDescent="0.55000000000000004">
      <c r="B116" s="38"/>
      <c r="C116" s="6"/>
    </row>
    <row r="117" spans="2:3" x14ac:dyDescent="0.55000000000000004">
      <c r="B117" s="38"/>
      <c r="C117" s="6"/>
    </row>
    <row r="118" spans="2:3" x14ac:dyDescent="0.55000000000000004">
      <c r="B118" s="38"/>
      <c r="C118" s="6"/>
    </row>
    <row r="119" spans="2:3" x14ac:dyDescent="0.55000000000000004">
      <c r="B119" s="38"/>
      <c r="C119" s="6"/>
    </row>
    <row r="120" spans="2:3" x14ac:dyDescent="0.55000000000000004">
      <c r="B120" s="38"/>
      <c r="C120" s="6"/>
    </row>
    <row r="121" spans="2:3" x14ac:dyDescent="0.55000000000000004">
      <c r="B121" s="38"/>
      <c r="C121" s="6"/>
    </row>
    <row r="122" spans="2:3" x14ac:dyDescent="0.55000000000000004">
      <c r="B122" s="38"/>
      <c r="C122" s="6"/>
    </row>
    <row r="123" spans="2:3" x14ac:dyDescent="0.55000000000000004">
      <c r="B123" s="38"/>
      <c r="C123" s="6"/>
    </row>
    <row r="124" spans="2:3" x14ac:dyDescent="0.55000000000000004">
      <c r="B124" s="38"/>
      <c r="C124" s="6"/>
    </row>
    <row r="125" spans="2:3" x14ac:dyDescent="0.55000000000000004">
      <c r="B125" s="38"/>
      <c r="C125" s="6"/>
    </row>
    <row r="126" spans="2:3" x14ac:dyDescent="0.55000000000000004">
      <c r="B126" s="38"/>
      <c r="C126" s="6"/>
    </row>
    <row r="127" spans="2:3" x14ac:dyDescent="0.55000000000000004">
      <c r="B127" s="38"/>
      <c r="C127" s="6"/>
    </row>
    <row r="128" spans="2:3" x14ac:dyDescent="0.55000000000000004">
      <c r="B128" s="38"/>
      <c r="C128" s="6"/>
    </row>
    <row r="129" spans="2:3" x14ac:dyDescent="0.55000000000000004">
      <c r="B129" s="38"/>
      <c r="C129" s="6"/>
    </row>
    <row r="130" spans="2:3" x14ac:dyDescent="0.55000000000000004">
      <c r="B130" s="38"/>
      <c r="C130" s="6"/>
    </row>
    <row r="131" spans="2:3" x14ac:dyDescent="0.55000000000000004">
      <c r="B131" s="38"/>
      <c r="C131" s="6"/>
    </row>
    <row r="132" spans="2:3" x14ac:dyDescent="0.55000000000000004">
      <c r="B132" s="38"/>
      <c r="C132" s="6"/>
    </row>
    <row r="133" spans="2:3" x14ac:dyDescent="0.55000000000000004">
      <c r="B133" s="38"/>
      <c r="C133" s="6"/>
    </row>
    <row r="134" spans="2:3" x14ac:dyDescent="0.55000000000000004">
      <c r="B134" s="38"/>
      <c r="C134" s="6"/>
    </row>
    <row r="135" spans="2:3" x14ac:dyDescent="0.55000000000000004">
      <c r="B135" s="38"/>
      <c r="C135" s="6"/>
    </row>
    <row r="136" spans="2:3" x14ac:dyDescent="0.55000000000000004">
      <c r="B136" s="38"/>
      <c r="C136" s="6"/>
    </row>
    <row r="137" spans="2:3" x14ac:dyDescent="0.55000000000000004">
      <c r="B137" s="38"/>
      <c r="C137" s="6"/>
    </row>
    <row r="138" spans="2:3" x14ac:dyDescent="0.55000000000000004">
      <c r="B138" s="38"/>
      <c r="C138" s="6"/>
    </row>
    <row r="139" spans="2:3" x14ac:dyDescent="0.55000000000000004">
      <c r="B139" s="38"/>
      <c r="C139" s="6"/>
    </row>
    <row r="140" spans="2:3" x14ac:dyDescent="0.55000000000000004">
      <c r="B140" s="38"/>
      <c r="C140" s="6"/>
    </row>
    <row r="141" spans="2:3" x14ac:dyDescent="0.55000000000000004">
      <c r="B141" s="38"/>
      <c r="C141" s="6"/>
    </row>
    <row r="142" spans="2:3" x14ac:dyDescent="0.55000000000000004">
      <c r="B142" s="38"/>
      <c r="C142" s="6"/>
    </row>
    <row r="143" spans="2:3" x14ac:dyDescent="0.55000000000000004">
      <c r="B143" s="38"/>
      <c r="C143" s="6"/>
    </row>
    <row r="144" spans="2:3" x14ac:dyDescent="0.55000000000000004">
      <c r="B144" s="38"/>
      <c r="C144" s="6"/>
    </row>
    <row r="145" spans="2:3" x14ac:dyDescent="0.55000000000000004">
      <c r="B145" s="38"/>
      <c r="C145" s="6"/>
    </row>
    <row r="146" spans="2:3" x14ac:dyDescent="0.55000000000000004">
      <c r="B146" s="38"/>
      <c r="C146" s="6"/>
    </row>
    <row r="147" spans="2:3" x14ac:dyDescent="0.55000000000000004">
      <c r="B147" s="38"/>
      <c r="C147" s="6"/>
    </row>
    <row r="148" spans="2:3" x14ac:dyDescent="0.55000000000000004">
      <c r="B148" s="38"/>
      <c r="C148" s="6"/>
    </row>
    <row r="149" spans="2:3" x14ac:dyDescent="0.55000000000000004">
      <c r="B149" s="38"/>
      <c r="C149" s="6"/>
    </row>
    <row r="150" spans="2:3" x14ac:dyDescent="0.55000000000000004">
      <c r="B150" s="38"/>
      <c r="C150" s="6"/>
    </row>
    <row r="151" spans="2:3" x14ac:dyDescent="0.55000000000000004">
      <c r="B151" s="38"/>
      <c r="C151" s="6"/>
    </row>
    <row r="152" spans="2:3" x14ac:dyDescent="0.55000000000000004">
      <c r="B152" s="38"/>
      <c r="C152" s="6"/>
    </row>
    <row r="153" spans="2:3" x14ac:dyDescent="0.55000000000000004">
      <c r="B153" s="38"/>
      <c r="C153" s="6"/>
    </row>
    <row r="154" spans="2:3" x14ac:dyDescent="0.55000000000000004">
      <c r="B154" s="38"/>
      <c r="C154" s="6"/>
    </row>
    <row r="155" spans="2:3" x14ac:dyDescent="0.55000000000000004">
      <c r="B155" s="38"/>
      <c r="C155" s="6"/>
    </row>
    <row r="156" spans="2:3" x14ac:dyDescent="0.55000000000000004">
      <c r="B156" s="38"/>
      <c r="C156" s="6"/>
    </row>
    <row r="157" spans="2:3" x14ac:dyDescent="0.55000000000000004">
      <c r="B157" s="38"/>
      <c r="C157" s="6"/>
    </row>
    <row r="158" spans="2:3" x14ac:dyDescent="0.55000000000000004">
      <c r="B158" s="38"/>
      <c r="C158" s="6"/>
    </row>
    <row r="159" spans="2:3" x14ac:dyDescent="0.55000000000000004">
      <c r="B159" s="38"/>
      <c r="C159" s="6"/>
    </row>
    <row r="160" spans="2:3" x14ac:dyDescent="0.55000000000000004">
      <c r="B160" s="38"/>
      <c r="C160" s="6"/>
    </row>
    <row r="161" spans="2:3" x14ac:dyDescent="0.55000000000000004">
      <c r="B161" s="38"/>
      <c r="C161" s="6"/>
    </row>
    <row r="162" spans="2:3" x14ac:dyDescent="0.55000000000000004">
      <c r="B162" s="38"/>
      <c r="C162" s="6"/>
    </row>
    <row r="163" spans="2:3" x14ac:dyDescent="0.55000000000000004">
      <c r="B163" s="38"/>
      <c r="C163" s="6"/>
    </row>
    <row r="164" spans="2:3" x14ac:dyDescent="0.55000000000000004">
      <c r="B164" s="38"/>
      <c r="C164" s="6"/>
    </row>
    <row r="165" spans="2:3" x14ac:dyDescent="0.55000000000000004">
      <c r="B165" s="38"/>
      <c r="C165" s="6"/>
    </row>
    <row r="166" spans="2:3" x14ac:dyDescent="0.55000000000000004">
      <c r="B166" s="38"/>
      <c r="C166" s="6"/>
    </row>
    <row r="167" spans="2:3" x14ac:dyDescent="0.55000000000000004">
      <c r="B167" s="38"/>
      <c r="C167" s="6"/>
    </row>
    <row r="168" spans="2:3" x14ac:dyDescent="0.55000000000000004">
      <c r="B168" s="38"/>
      <c r="C168" s="6"/>
    </row>
    <row r="169" spans="2:3" x14ac:dyDescent="0.55000000000000004">
      <c r="B169" s="38"/>
      <c r="C169" s="6"/>
    </row>
    <row r="170" spans="2:3" x14ac:dyDescent="0.55000000000000004">
      <c r="B170" s="38"/>
      <c r="C170" s="6"/>
    </row>
    <row r="171" spans="2:3" x14ac:dyDescent="0.55000000000000004">
      <c r="B171" s="38"/>
      <c r="C171" s="6"/>
    </row>
    <row r="172" spans="2:3" x14ac:dyDescent="0.55000000000000004">
      <c r="B172" s="38"/>
      <c r="C172" s="6"/>
    </row>
    <row r="173" spans="2:3" x14ac:dyDescent="0.55000000000000004">
      <c r="B173" s="38"/>
      <c r="C173" s="6"/>
    </row>
    <row r="174" spans="2:3" x14ac:dyDescent="0.55000000000000004">
      <c r="B174" s="38"/>
      <c r="C174" s="6"/>
    </row>
    <row r="175" spans="2:3" x14ac:dyDescent="0.55000000000000004">
      <c r="B175" s="38"/>
      <c r="C175" s="6"/>
    </row>
    <row r="176" spans="2:3" x14ac:dyDescent="0.55000000000000004">
      <c r="B176" s="38"/>
      <c r="C176" s="6"/>
    </row>
    <row r="177" spans="2:3" x14ac:dyDescent="0.55000000000000004">
      <c r="B177" s="38"/>
      <c r="C177" s="6"/>
    </row>
    <row r="178" spans="2:3" x14ac:dyDescent="0.55000000000000004">
      <c r="B178" s="38"/>
      <c r="C178" s="6"/>
    </row>
    <row r="179" spans="2:3" x14ac:dyDescent="0.55000000000000004">
      <c r="B179" s="38"/>
      <c r="C179" s="6"/>
    </row>
    <row r="180" spans="2:3" x14ac:dyDescent="0.55000000000000004">
      <c r="B180" s="38"/>
      <c r="C180" s="6"/>
    </row>
    <row r="181" spans="2:3" x14ac:dyDescent="0.55000000000000004">
      <c r="B181" s="38"/>
      <c r="C181" s="6"/>
    </row>
    <row r="182" spans="2:3" x14ac:dyDescent="0.55000000000000004">
      <c r="B182" s="38"/>
      <c r="C182" s="6"/>
    </row>
    <row r="183" spans="2:3" x14ac:dyDescent="0.55000000000000004">
      <c r="B183" s="38"/>
      <c r="C183" s="6"/>
    </row>
    <row r="184" spans="2:3" x14ac:dyDescent="0.55000000000000004">
      <c r="B184" s="38"/>
      <c r="C184" s="6"/>
    </row>
    <row r="185" spans="2:3" x14ac:dyDescent="0.55000000000000004">
      <c r="B185" s="38"/>
      <c r="C185" s="6"/>
    </row>
    <row r="186" spans="2:3" x14ac:dyDescent="0.55000000000000004">
      <c r="B186" s="38"/>
      <c r="C186" s="6"/>
    </row>
    <row r="187" spans="2:3" x14ac:dyDescent="0.55000000000000004">
      <c r="B187" s="38"/>
      <c r="C187" s="6"/>
    </row>
    <row r="188" spans="2:3" x14ac:dyDescent="0.55000000000000004">
      <c r="B188" s="38"/>
      <c r="C188" s="6"/>
    </row>
    <row r="189" spans="2:3" x14ac:dyDescent="0.55000000000000004">
      <c r="B189" s="38"/>
      <c r="C189" s="6"/>
    </row>
    <row r="190" spans="2:3" x14ac:dyDescent="0.55000000000000004">
      <c r="B190" s="38"/>
      <c r="C190" s="6"/>
    </row>
    <row r="191" spans="2:3" x14ac:dyDescent="0.55000000000000004">
      <c r="B191" s="38"/>
      <c r="C191" s="6"/>
    </row>
    <row r="192" spans="2:3" x14ac:dyDescent="0.55000000000000004">
      <c r="B192" s="38"/>
      <c r="C192" s="6"/>
    </row>
    <row r="193" spans="2:3" x14ac:dyDescent="0.55000000000000004">
      <c r="B193" s="38"/>
      <c r="C193" s="6"/>
    </row>
    <row r="194" spans="2:3" x14ac:dyDescent="0.55000000000000004">
      <c r="B194" s="38"/>
      <c r="C194" s="6"/>
    </row>
    <row r="195" spans="2:3" x14ac:dyDescent="0.55000000000000004">
      <c r="B195" s="38"/>
      <c r="C195" s="6"/>
    </row>
    <row r="196" spans="2:3" x14ac:dyDescent="0.55000000000000004">
      <c r="B196" s="38"/>
      <c r="C196" s="6"/>
    </row>
    <row r="197" spans="2:3" x14ac:dyDescent="0.55000000000000004">
      <c r="B197" s="38"/>
      <c r="C197" s="6"/>
    </row>
    <row r="198" spans="2:3" x14ac:dyDescent="0.55000000000000004">
      <c r="B198" s="38"/>
      <c r="C198" s="6"/>
    </row>
    <row r="199" spans="2:3" x14ac:dyDescent="0.55000000000000004">
      <c r="B199" s="38"/>
      <c r="C199" s="6"/>
    </row>
    <row r="200" spans="2:3" x14ac:dyDescent="0.55000000000000004">
      <c r="B200" s="38"/>
      <c r="C200" s="6"/>
    </row>
    <row r="201" spans="2:3" x14ac:dyDescent="0.55000000000000004">
      <c r="B201" s="38"/>
      <c r="C201" s="6"/>
    </row>
    <row r="202" spans="2:3" x14ac:dyDescent="0.55000000000000004">
      <c r="B202" s="38"/>
      <c r="C202" s="6"/>
    </row>
    <row r="203" spans="2:3" x14ac:dyDescent="0.55000000000000004">
      <c r="B203" s="38"/>
      <c r="C203" s="6"/>
    </row>
    <row r="204" spans="2:3" x14ac:dyDescent="0.55000000000000004">
      <c r="B204" s="38"/>
      <c r="C204" s="6"/>
    </row>
    <row r="205" spans="2:3" x14ac:dyDescent="0.55000000000000004">
      <c r="B205" s="38"/>
      <c r="C205" s="6"/>
    </row>
    <row r="206" spans="2:3" x14ac:dyDescent="0.55000000000000004">
      <c r="B206" s="38"/>
      <c r="C206" s="6"/>
    </row>
    <row r="207" spans="2:3" x14ac:dyDescent="0.55000000000000004">
      <c r="B207" s="38"/>
      <c r="C207" s="6"/>
    </row>
    <row r="208" spans="2:3" x14ac:dyDescent="0.55000000000000004">
      <c r="B208" s="38"/>
      <c r="C208" s="6"/>
    </row>
    <row r="209" spans="2:3" x14ac:dyDescent="0.55000000000000004">
      <c r="B209" s="38"/>
      <c r="C209" s="6"/>
    </row>
    <row r="210" spans="2:3" x14ac:dyDescent="0.55000000000000004">
      <c r="B210" s="38"/>
      <c r="C210" s="6"/>
    </row>
    <row r="211" spans="2:3" x14ac:dyDescent="0.55000000000000004">
      <c r="B211" s="38"/>
      <c r="C211" s="6"/>
    </row>
    <row r="212" spans="2:3" x14ac:dyDescent="0.55000000000000004">
      <c r="B212" s="38"/>
      <c r="C212" s="6"/>
    </row>
    <row r="213" spans="2:3" x14ac:dyDescent="0.55000000000000004">
      <c r="B213" s="38"/>
      <c r="C213" s="6"/>
    </row>
    <row r="214" spans="2:3" x14ac:dyDescent="0.55000000000000004">
      <c r="B214" s="38"/>
      <c r="C214" s="6"/>
    </row>
    <row r="215" spans="2:3" x14ac:dyDescent="0.55000000000000004">
      <c r="B215" s="38"/>
      <c r="C215" s="6"/>
    </row>
    <row r="216" spans="2:3" x14ac:dyDescent="0.55000000000000004">
      <c r="B216" s="38"/>
      <c r="C216" s="6"/>
    </row>
    <row r="217" spans="2:3" x14ac:dyDescent="0.55000000000000004">
      <c r="B217" s="38"/>
      <c r="C217" s="6"/>
    </row>
    <row r="218" spans="2:3" x14ac:dyDescent="0.55000000000000004">
      <c r="B218" s="38"/>
      <c r="C218" s="6"/>
    </row>
    <row r="219" spans="2:3" x14ac:dyDescent="0.55000000000000004">
      <c r="B219" s="38"/>
      <c r="C219" s="6"/>
    </row>
    <row r="220" spans="2:3" x14ac:dyDescent="0.55000000000000004">
      <c r="B220" s="38"/>
      <c r="C220" s="6"/>
    </row>
    <row r="221" spans="2:3" x14ac:dyDescent="0.55000000000000004">
      <c r="B221" s="38"/>
      <c r="C221" s="6"/>
    </row>
    <row r="222" spans="2:3" x14ac:dyDescent="0.55000000000000004">
      <c r="B222" s="38"/>
      <c r="C222" s="6"/>
    </row>
    <row r="223" spans="2:3" x14ac:dyDescent="0.55000000000000004">
      <c r="B223" s="38"/>
      <c r="C223" s="6"/>
    </row>
    <row r="224" spans="2:3" x14ac:dyDescent="0.55000000000000004">
      <c r="B224" s="38"/>
      <c r="C224" s="6"/>
    </row>
    <row r="225" spans="2:3" x14ac:dyDescent="0.55000000000000004">
      <c r="B225" s="38"/>
      <c r="C225" s="6"/>
    </row>
    <row r="226" spans="2:3" x14ac:dyDescent="0.55000000000000004">
      <c r="B226" s="38"/>
      <c r="C226" s="6"/>
    </row>
    <row r="227" spans="2:3" x14ac:dyDescent="0.55000000000000004">
      <c r="B227" s="38"/>
      <c r="C227" s="6"/>
    </row>
    <row r="228" spans="2:3" x14ac:dyDescent="0.55000000000000004">
      <c r="B228" s="38"/>
      <c r="C228" s="6"/>
    </row>
    <row r="229" spans="2:3" x14ac:dyDescent="0.55000000000000004">
      <c r="B229" s="38"/>
      <c r="C229" s="6"/>
    </row>
    <row r="230" spans="2:3" x14ac:dyDescent="0.55000000000000004">
      <c r="B230" s="38"/>
      <c r="C230" s="6"/>
    </row>
    <row r="231" spans="2:3" x14ac:dyDescent="0.55000000000000004">
      <c r="B231" s="38"/>
      <c r="C231" s="6"/>
    </row>
    <row r="232" spans="2:3" x14ac:dyDescent="0.55000000000000004">
      <c r="B232" s="38"/>
      <c r="C232" s="6"/>
    </row>
    <row r="233" spans="2:3" x14ac:dyDescent="0.55000000000000004">
      <c r="B233" s="38"/>
      <c r="C233" s="6"/>
    </row>
    <row r="234" spans="2:3" x14ac:dyDescent="0.55000000000000004">
      <c r="B234" s="38"/>
      <c r="C234" s="6"/>
    </row>
    <row r="235" spans="2:3" x14ac:dyDescent="0.55000000000000004">
      <c r="B235" s="38"/>
      <c r="C235" s="6"/>
    </row>
    <row r="236" spans="2:3" x14ac:dyDescent="0.55000000000000004">
      <c r="B236" s="38"/>
      <c r="C236" s="6"/>
    </row>
    <row r="237" spans="2:3" x14ac:dyDescent="0.55000000000000004">
      <c r="B237" s="38"/>
      <c r="C237" s="6"/>
    </row>
    <row r="238" spans="2:3" x14ac:dyDescent="0.55000000000000004">
      <c r="B238" s="38"/>
      <c r="C238" s="6"/>
    </row>
    <row r="239" spans="2:3" x14ac:dyDescent="0.55000000000000004">
      <c r="B239" s="38"/>
      <c r="C239" s="6"/>
    </row>
    <row r="240" spans="2:3" x14ac:dyDescent="0.55000000000000004">
      <c r="B240" s="38"/>
      <c r="C240" s="6"/>
    </row>
    <row r="241" spans="2:3" x14ac:dyDescent="0.55000000000000004">
      <c r="B241" s="38"/>
      <c r="C241" s="6"/>
    </row>
    <row r="242" spans="2:3" x14ac:dyDescent="0.55000000000000004">
      <c r="B242" s="38"/>
      <c r="C242" s="6"/>
    </row>
    <row r="243" spans="2:3" x14ac:dyDescent="0.55000000000000004">
      <c r="B243" s="38"/>
      <c r="C243" s="6"/>
    </row>
    <row r="244" spans="2:3" x14ac:dyDescent="0.55000000000000004">
      <c r="B244" s="38"/>
      <c r="C244" s="6"/>
    </row>
    <row r="245" spans="2:3" x14ac:dyDescent="0.55000000000000004">
      <c r="B245" s="38"/>
      <c r="C245" s="6"/>
    </row>
  </sheetData>
  <sheetProtection algorithmName="SHA-512" hashValue="yH2AuFR5DeImaBc39Bdp4XOTVwcR3uVmJ06Lqg/A62retnPoKK5G33pvAcHxyyNFrx+hmVCHPxUjBLGX51gEEA==" saltValue="qoeXhfzkQvh5ZbG7zKIwFQ==" spinCount="100000" sheet="1" objects="1" scenarios="1"/>
  <mergeCells count="1">
    <mergeCell ref="I2:J2"/>
  </mergeCells>
  <pageMargins left="0.7" right="0.7" top="0.75" bottom="0.75" header="0.3" footer="0.3"/>
  <pageSetup orientation="landscape" r:id="rId1"/>
  <headerFooter>
    <oddHeader>&amp;L&amp;G&amp;R&amp;"-,Bold"&amp;12&amp;K03+000STARCHES</oddHeader>
    <oddFooter xml:space="preserve">&amp;L&amp;"Montserrat SemiBold,Regular"&amp;7&amp;K03+000All orders are FOB FoodService Partners dock. 
All items are subject to availability, wait times may apply.&amp;R&amp;K00-010
FOOD SERVICE PARTNERS | ORDER GUIDE 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07DB-5F30-4AB8-BC83-57D61AC89359}">
  <sheetPr>
    <tabColor theme="9" tint="-0.249977111117893"/>
  </sheetPr>
  <dimension ref="A1:J243"/>
  <sheetViews>
    <sheetView showGridLines="0" showRowColHeaders="0" showRuler="0" view="pageLayout" zoomScale="150" zoomScaleNormal="100" zoomScalePageLayoutView="150" workbookViewId="0">
      <selection activeCell="E5" sqref="E5"/>
    </sheetView>
  </sheetViews>
  <sheetFormatPr defaultColWidth="9.15625" defaultRowHeight="14.4" x14ac:dyDescent="0.55000000000000004"/>
  <cols>
    <col min="1" max="1" width="20.83984375" style="6" customWidth="1"/>
    <col min="2" max="2" width="22" style="39" customWidth="1"/>
    <col min="3" max="3" width="5.68359375" style="14" customWidth="1"/>
    <col min="4" max="4" width="9" style="6" customWidth="1"/>
    <col min="5" max="5" width="9.15625" style="6" customWidth="1"/>
    <col min="6" max="6" width="8.26171875" style="6" customWidth="1"/>
    <col min="7" max="7" width="7.41796875" style="6" customWidth="1"/>
    <col min="8" max="8" width="7" style="11" customWidth="1"/>
    <col min="9" max="9" width="16" style="6" customWidth="1"/>
    <col min="10" max="10" width="16.578125" style="6" customWidth="1"/>
    <col min="11" max="16384" width="9.15625" style="6"/>
  </cols>
  <sheetData>
    <row r="1" spans="1:10" x14ac:dyDescent="0.55000000000000004">
      <c r="A1" s="18" t="s">
        <v>13</v>
      </c>
      <c r="B1" s="31">
        <f>General!C9</f>
        <v>0</v>
      </c>
      <c r="C1" s="2"/>
      <c r="D1" s="13"/>
    </row>
    <row r="2" spans="1:10" x14ac:dyDescent="0.55000000000000004">
      <c r="A2" s="18" t="s">
        <v>20</v>
      </c>
      <c r="B2" s="32">
        <f>General!B5</f>
        <v>0</v>
      </c>
      <c r="I2" s="164" t="s">
        <v>2</v>
      </c>
      <c r="J2" s="165"/>
    </row>
    <row r="3" spans="1:10" ht="30.75" customHeight="1" x14ac:dyDescent="0.55000000000000004">
      <c r="A3" s="26" t="s">
        <v>31</v>
      </c>
      <c r="B3" s="33" t="s">
        <v>34</v>
      </c>
      <c r="C3" s="4" t="s">
        <v>11</v>
      </c>
      <c r="D3" s="4" t="s">
        <v>4</v>
      </c>
      <c r="E3" s="3" t="s">
        <v>12</v>
      </c>
      <c r="F3" s="4" t="s">
        <v>40</v>
      </c>
      <c r="G3" s="4" t="s">
        <v>41</v>
      </c>
      <c r="H3" s="58" t="s">
        <v>3</v>
      </c>
      <c r="I3" s="27" t="s">
        <v>36</v>
      </c>
      <c r="J3" s="28" t="s">
        <v>42</v>
      </c>
    </row>
    <row r="4" spans="1:10" x14ac:dyDescent="0.55000000000000004">
      <c r="A4" s="1" t="s">
        <v>0</v>
      </c>
      <c r="B4" s="34"/>
      <c r="C4" s="50"/>
      <c r="D4" s="50"/>
      <c r="E4" s="40"/>
      <c r="F4" s="25"/>
      <c r="G4" s="43"/>
      <c r="H4" s="43"/>
      <c r="I4" s="50"/>
      <c r="J4" s="50"/>
    </row>
    <row r="5" spans="1:10" ht="79.900000000000006" customHeight="1" x14ac:dyDescent="0.55000000000000004">
      <c r="A5" s="15"/>
      <c r="B5" s="35" t="s">
        <v>47</v>
      </c>
      <c r="C5" s="51" t="s">
        <v>38</v>
      </c>
      <c r="D5" s="51">
        <v>10</v>
      </c>
      <c r="E5" s="101"/>
      <c r="F5" s="55">
        <f>ROUNDUP(Table25[[#This Row],[Portions Needed]]/Table25[[#This Row],[Portions per Bag]],0)</f>
        <v>0</v>
      </c>
      <c r="G5" s="44">
        <v>9.44</v>
      </c>
      <c r="H5" s="44">
        <f>Table25[[#This Row],[Price per Bag]]*Table25[[#This Row],['# Bags]]</f>
        <v>0</v>
      </c>
      <c r="I5" s="51" t="s">
        <v>46</v>
      </c>
      <c r="J5" s="62"/>
    </row>
    <row r="6" spans="1:10" ht="79.900000000000006" customHeight="1" x14ac:dyDescent="0.55000000000000004">
      <c r="A6" s="137" t="s">
        <v>65</v>
      </c>
      <c r="B6" s="36" t="s">
        <v>102</v>
      </c>
      <c r="C6" s="52" t="s">
        <v>38</v>
      </c>
      <c r="D6" s="52">
        <v>10</v>
      </c>
      <c r="E6" s="102"/>
      <c r="F6" s="55">
        <f>ROUNDUP(Table25[[#This Row],[Portions Needed]]/Table25[[#This Row],[Portions per Bag]],0)</f>
        <v>0</v>
      </c>
      <c r="G6" s="45">
        <v>9.73</v>
      </c>
      <c r="H6" s="44">
        <f>Table25[[#This Row],[Price per Bag]]*Table25[[#This Row],['# Bags]]</f>
        <v>0</v>
      </c>
      <c r="I6" s="51" t="s">
        <v>46</v>
      </c>
      <c r="J6" s="62"/>
    </row>
    <row r="7" spans="1:10" ht="79.900000000000006" customHeight="1" x14ac:dyDescent="0.55000000000000004">
      <c r="A7" s="16"/>
      <c r="B7" s="36" t="s">
        <v>48</v>
      </c>
      <c r="C7" s="52" t="s">
        <v>38</v>
      </c>
      <c r="D7" s="52">
        <v>10</v>
      </c>
      <c r="E7" s="102"/>
      <c r="F7" s="55">
        <f>ROUNDUP(Table25[[#This Row],[Portions Needed]]/Table25[[#This Row],[Portions per Bag]],0)</f>
        <v>0</v>
      </c>
      <c r="G7" s="45">
        <v>5.61</v>
      </c>
      <c r="H7" s="44">
        <f>Table25[[#This Row],[Price per Bag]]*Table25[[#This Row],['# Bags]]</f>
        <v>0</v>
      </c>
      <c r="I7" s="51" t="s">
        <v>46</v>
      </c>
      <c r="J7" s="62"/>
    </row>
    <row r="8" spans="1:10" ht="79.900000000000006" customHeight="1" x14ac:dyDescent="0.55000000000000004">
      <c r="A8" s="16"/>
      <c r="B8" s="36" t="s">
        <v>49</v>
      </c>
      <c r="C8" s="52" t="s">
        <v>38</v>
      </c>
      <c r="D8" s="52">
        <v>10</v>
      </c>
      <c r="E8" s="102"/>
      <c r="F8" s="55">
        <f>ROUNDUP(Table25[[#This Row],[Portions Needed]]/Table25[[#This Row],[Portions per Bag]],0)</f>
        <v>0</v>
      </c>
      <c r="G8" s="45">
        <v>5.49</v>
      </c>
      <c r="H8" s="44">
        <f>Table25[[#This Row],[Price per Bag]]*Table25[[#This Row],['# Bags]]</f>
        <v>0</v>
      </c>
      <c r="I8" s="51" t="s">
        <v>46</v>
      </c>
      <c r="J8" s="62"/>
    </row>
    <row r="9" spans="1:10" ht="79.900000000000006" customHeight="1" x14ac:dyDescent="0.55000000000000004">
      <c r="A9" s="16"/>
      <c r="B9" s="36" t="s">
        <v>50</v>
      </c>
      <c r="C9" s="52" t="s">
        <v>38</v>
      </c>
      <c r="D9" s="52">
        <v>10</v>
      </c>
      <c r="E9" s="105"/>
      <c r="F9" s="55">
        <f>ROUNDUP(Table25[[#This Row],[Portions Needed]]/Table25[[#This Row],[Portions per Bag]],0)</f>
        <v>0</v>
      </c>
      <c r="G9" s="46">
        <v>6.48</v>
      </c>
      <c r="H9" s="46">
        <f>Table25[[#This Row],[Price per Bag]]*Table25[[#This Row],['# Bags]]</f>
        <v>0</v>
      </c>
      <c r="I9" s="51" t="s">
        <v>46</v>
      </c>
      <c r="J9" s="62"/>
    </row>
    <row r="10" spans="1:10" ht="12.9" customHeight="1" x14ac:dyDescent="0.55000000000000004">
      <c r="A10" s="8" t="s">
        <v>35</v>
      </c>
      <c r="B10" s="41"/>
      <c r="C10" s="54"/>
      <c r="D10" s="54"/>
      <c r="E10" s="30">
        <f>SUBTOTAL(109,E4:E9)</f>
        <v>0</v>
      </c>
      <c r="F10" s="30">
        <f>SUBTOTAL(109,F4:F9)</f>
        <v>0</v>
      </c>
      <c r="G10" s="47"/>
      <c r="H10" s="61">
        <f>SUBTOTAL(109,H4:H9)</f>
        <v>0</v>
      </c>
      <c r="I10" s="54"/>
      <c r="J10" s="54"/>
    </row>
    <row r="11" spans="1:10" x14ac:dyDescent="0.55000000000000004">
      <c r="B11" s="38"/>
      <c r="C11" s="6"/>
      <c r="E11" s="21"/>
    </row>
    <row r="12" spans="1:10" x14ac:dyDescent="0.55000000000000004">
      <c r="B12" s="38"/>
      <c r="C12" s="6"/>
      <c r="E12" s="21"/>
    </row>
    <row r="13" spans="1:10" x14ac:dyDescent="0.55000000000000004">
      <c r="B13" s="38"/>
      <c r="C13" s="6"/>
    </row>
    <row r="14" spans="1:10" x14ac:dyDescent="0.55000000000000004">
      <c r="B14" s="38"/>
      <c r="C14" s="6"/>
    </row>
    <row r="15" spans="1:10" x14ac:dyDescent="0.55000000000000004">
      <c r="B15" s="38"/>
      <c r="C15" s="6"/>
    </row>
    <row r="16" spans="1:10" x14ac:dyDescent="0.55000000000000004">
      <c r="B16" s="38"/>
      <c r="C16" s="6"/>
    </row>
    <row r="17" spans="2:3" x14ac:dyDescent="0.55000000000000004">
      <c r="B17" s="38"/>
      <c r="C17" s="6"/>
    </row>
    <row r="18" spans="2:3" x14ac:dyDescent="0.55000000000000004">
      <c r="B18" s="38"/>
      <c r="C18" s="6"/>
    </row>
    <row r="19" spans="2:3" x14ac:dyDescent="0.55000000000000004">
      <c r="B19" s="38"/>
      <c r="C19" s="6"/>
    </row>
    <row r="20" spans="2:3" x14ac:dyDescent="0.55000000000000004">
      <c r="B20" s="38"/>
      <c r="C20" s="6"/>
    </row>
    <row r="21" spans="2:3" x14ac:dyDescent="0.55000000000000004">
      <c r="B21" s="38"/>
      <c r="C21" s="6"/>
    </row>
    <row r="22" spans="2:3" x14ac:dyDescent="0.55000000000000004">
      <c r="B22" s="38"/>
      <c r="C22" s="6"/>
    </row>
    <row r="23" spans="2:3" x14ac:dyDescent="0.55000000000000004">
      <c r="B23" s="38"/>
      <c r="C23" s="6"/>
    </row>
    <row r="24" spans="2:3" x14ac:dyDescent="0.55000000000000004">
      <c r="B24" s="38"/>
      <c r="C24" s="6"/>
    </row>
    <row r="25" spans="2:3" x14ac:dyDescent="0.55000000000000004">
      <c r="B25" s="38"/>
      <c r="C25" s="6"/>
    </row>
    <row r="26" spans="2:3" x14ac:dyDescent="0.55000000000000004">
      <c r="B26" s="38"/>
      <c r="C26" s="6"/>
    </row>
    <row r="27" spans="2:3" x14ac:dyDescent="0.55000000000000004">
      <c r="B27" s="38"/>
      <c r="C27" s="6"/>
    </row>
    <row r="28" spans="2:3" x14ac:dyDescent="0.55000000000000004">
      <c r="B28" s="38"/>
      <c r="C28" s="6"/>
    </row>
    <row r="29" spans="2:3" x14ac:dyDescent="0.55000000000000004">
      <c r="B29" s="38"/>
      <c r="C29" s="6"/>
    </row>
    <row r="30" spans="2:3" x14ac:dyDescent="0.55000000000000004">
      <c r="B30" s="38"/>
      <c r="C30" s="6"/>
    </row>
    <row r="31" spans="2:3" x14ac:dyDescent="0.55000000000000004">
      <c r="B31" s="38"/>
      <c r="C31" s="6"/>
    </row>
    <row r="32" spans="2:3" x14ac:dyDescent="0.55000000000000004">
      <c r="B32" s="38"/>
      <c r="C32" s="6"/>
    </row>
    <row r="33" spans="2:3" x14ac:dyDescent="0.55000000000000004">
      <c r="B33" s="38"/>
      <c r="C33" s="6"/>
    </row>
    <row r="34" spans="2:3" x14ac:dyDescent="0.55000000000000004">
      <c r="B34" s="38"/>
      <c r="C34" s="6"/>
    </row>
    <row r="35" spans="2:3" x14ac:dyDescent="0.55000000000000004">
      <c r="B35" s="38"/>
      <c r="C35" s="6"/>
    </row>
    <row r="36" spans="2:3" x14ac:dyDescent="0.55000000000000004">
      <c r="B36" s="38"/>
      <c r="C36" s="6"/>
    </row>
    <row r="37" spans="2:3" x14ac:dyDescent="0.55000000000000004">
      <c r="B37" s="38"/>
      <c r="C37" s="6"/>
    </row>
    <row r="38" spans="2:3" x14ac:dyDescent="0.55000000000000004">
      <c r="B38" s="38"/>
      <c r="C38" s="6"/>
    </row>
    <row r="39" spans="2:3" x14ac:dyDescent="0.55000000000000004">
      <c r="B39" s="38"/>
      <c r="C39" s="6"/>
    </row>
    <row r="40" spans="2:3" x14ac:dyDescent="0.55000000000000004">
      <c r="B40" s="38"/>
      <c r="C40" s="6"/>
    </row>
    <row r="41" spans="2:3" x14ac:dyDescent="0.55000000000000004">
      <c r="B41" s="38"/>
      <c r="C41" s="6"/>
    </row>
    <row r="42" spans="2:3" x14ac:dyDescent="0.55000000000000004">
      <c r="B42" s="38"/>
      <c r="C42" s="6"/>
    </row>
    <row r="43" spans="2:3" x14ac:dyDescent="0.55000000000000004">
      <c r="B43" s="38"/>
      <c r="C43" s="6"/>
    </row>
    <row r="44" spans="2:3" x14ac:dyDescent="0.55000000000000004">
      <c r="B44" s="38"/>
      <c r="C44" s="6"/>
    </row>
    <row r="45" spans="2:3" x14ac:dyDescent="0.55000000000000004">
      <c r="B45" s="38"/>
      <c r="C45" s="6"/>
    </row>
    <row r="46" spans="2:3" x14ac:dyDescent="0.55000000000000004">
      <c r="B46" s="38"/>
      <c r="C46" s="6"/>
    </row>
    <row r="47" spans="2:3" x14ac:dyDescent="0.55000000000000004">
      <c r="B47" s="38"/>
      <c r="C47" s="6"/>
    </row>
    <row r="48" spans="2:3" x14ac:dyDescent="0.55000000000000004">
      <c r="B48" s="38"/>
      <c r="C48" s="6"/>
    </row>
    <row r="49" spans="2:3" x14ac:dyDescent="0.55000000000000004">
      <c r="B49" s="38"/>
      <c r="C49" s="6"/>
    </row>
    <row r="50" spans="2:3" x14ac:dyDescent="0.55000000000000004">
      <c r="B50" s="38"/>
      <c r="C50" s="6"/>
    </row>
    <row r="51" spans="2:3" x14ac:dyDescent="0.55000000000000004">
      <c r="B51" s="38"/>
      <c r="C51" s="6"/>
    </row>
    <row r="52" spans="2:3" x14ac:dyDescent="0.55000000000000004">
      <c r="B52" s="38"/>
      <c r="C52" s="6"/>
    </row>
    <row r="53" spans="2:3" x14ac:dyDescent="0.55000000000000004">
      <c r="B53" s="38"/>
      <c r="C53" s="6"/>
    </row>
    <row r="54" spans="2:3" x14ac:dyDescent="0.55000000000000004">
      <c r="B54" s="38"/>
      <c r="C54" s="6"/>
    </row>
    <row r="55" spans="2:3" x14ac:dyDescent="0.55000000000000004">
      <c r="B55" s="38"/>
      <c r="C55" s="6"/>
    </row>
    <row r="56" spans="2:3" x14ac:dyDescent="0.55000000000000004">
      <c r="B56" s="38"/>
      <c r="C56" s="6"/>
    </row>
    <row r="57" spans="2:3" x14ac:dyDescent="0.55000000000000004">
      <c r="B57" s="38"/>
      <c r="C57" s="6"/>
    </row>
    <row r="58" spans="2:3" x14ac:dyDescent="0.55000000000000004">
      <c r="B58" s="38"/>
      <c r="C58" s="6"/>
    </row>
    <row r="59" spans="2:3" x14ac:dyDescent="0.55000000000000004">
      <c r="B59" s="38"/>
      <c r="C59" s="6"/>
    </row>
    <row r="60" spans="2:3" x14ac:dyDescent="0.55000000000000004">
      <c r="B60" s="38"/>
      <c r="C60" s="6"/>
    </row>
    <row r="61" spans="2:3" x14ac:dyDescent="0.55000000000000004">
      <c r="B61" s="38"/>
      <c r="C61" s="6"/>
    </row>
    <row r="62" spans="2:3" x14ac:dyDescent="0.55000000000000004">
      <c r="B62" s="38"/>
      <c r="C62" s="6"/>
    </row>
    <row r="63" spans="2:3" x14ac:dyDescent="0.55000000000000004">
      <c r="B63" s="38"/>
      <c r="C63" s="6"/>
    </row>
    <row r="64" spans="2:3" x14ac:dyDescent="0.55000000000000004">
      <c r="B64" s="38"/>
      <c r="C64" s="6"/>
    </row>
    <row r="65" spans="2:3" x14ac:dyDescent="0.55000000000000004">
      <c r="B65" s="38"/>
      <c r="C65" s="6"/>
    </row>
    <row r="66" spans="2:3" x14ac:dyDescent="0.55000000000000004">
      <c r="B66" s="38"/>
      <c r="C66" s="6"/>
    </row>
    <row r="67" spans="2:3" x14ac:dyDescent="0.55000000000000004">
      <c r="B67" s="38"/>
      <c r="C67" s="6"/>
    </row>
    <row r="68" spans="2:3" x14ac:dyDescent="0.55000000000000004">
      <c r="B68" s="38"/>
      <c r="C68" s="6"/>
    </row>
    <row r="69" spans="2:3" x14ac:dyDescent="0.55000000000000004">
      <c r="B69" s="38"/>
      <c r="C69" s="6"/>
    </row>
    <row r="70" spans="2:3" x14ac:dyDescent="0.55000000000000004">
      <c r="B70" s="38"/>
      <c r="C70" s="6"/>
    </row>
    <row r="71" spans="2:3" x14ac:dyDescent="0.55000000000000004">
      <c r="B71" s="38"/>
      <c r="C71" s="6"/>
    </row>
    <row r="72" spans="2:3" x14ac:dyDescent="0.55000000000000004">
      <c r="B72" s="38"/>
      <c r="C72" s="6"/>
    </row>
    <row r="73" spans="2:3" x14ac:dyDescent="0.55000000000000004">
      <c r="B73" s="38"/>
      <c r="C73" s="6"/>
    </row>
    <row r="74" spans="2:3" x14ac:dyDescent="0.55000000000000004">
      <c r="B74" s="38"/>
      <c r="C74" s="6"/>
    </row>
    <row r="75" spans="2:3" x14ac:dyDescent="0.55000000000000004">
      <c r="B75" s="38"/>
      <c r="C75" s="6"/>
    </row>
    <row r="76" spans="2:3" x14ac:dyDescent="0.55000000000000004">
      <c r="B76" s="38"/>
      <c r="C76" s="6"/>
    </row>
    <row r="77" spans="2:3" x14ac:dyDescent="0.55000000000000004">
      <c r="B77" s="38"/>
      <c r="C77" s="6"/>
    </row>
    <row r="78" spans="2:3" x14ac:dyDescent="0.55000000000000004">
      <c r="B78" s="38"/>
      <c r="C78" s="6"/>
    </row>
    <row r="79" spans="2:3" x14ac:dyDescent="0.55000000000000004">
      <c r="B79" s="38"/>
      <c r="C79" s="6"/>
    </row>
    <row r="80" spans="2:3" x14ac:dyDescent="0.55000000000000004">
      <c r="B80" s="38"/>
      <c r="C80" s="6"/>
    </row>
    <row r="81" spans="2:3" x14ac:dyDescent="0.55000000000000004">
      <c r="B81" s="38"/>
      <c r="C81" s="6"/>
    </row>
    <row r="82" spans="2:3" x14ac:dyDescent="0.55000000000000004">
      <c r="B82" s="38"/>
      <c r="C82" s="6"/>
    </row>
    <row r="83" spans="2:3" x14ac:dyDescent="0.55000000000000004">
      <c r="B83" s="38"/>
      <c r="C83" s="6"/>
    </row>
    <row r="84" spans="2:3" x14ac:dyDescent="0.55000000000000004">
      <c r="B84" s="38"/>
      <c r="C84" s="6"/>
    </row>
    <row r="85" spans="2:3" x14ac:dyDescent="0.55000000000000004">
      <c r="B85" s="38"/>
      <c r="C85" s="6"/>
    </row>
    <row r="86" spans="2:3" x14ac:dyDescent="0.55000000000000004">
      <c r="B86" s="38"/>
      <c r="C86" s="6"/>
    </row>
    <row r="87" spans="2:3" x14ac:dyDescent="0.55000000000000004">
      <c r="B87" s="38"/>
      <c r="C87" s="6"/>
    </row>
    <row r="88" spans="2:3" x14ac:dyDescent="0.55000000000000004">
      <c r="B88" s="38"/>
      <c r="C88" s="6"/>
    </row>
    <row r="89" spans="2:3" x14ac:dyDescent="0.55000000000000004">
      <c r="B89" s="38"/>
      <c r="C89" s="6"/>
    </row>
    <row r="90" spans="2:3" x14ac:dyDescent="0.55000000000000004">
      <c r="B90" s="38"/>
      <c r="C90" s="6"/>
    </row>
    <row r="91" spans="2:3" x14ac:dyDescent="0.55000000000000004">
      <c r="B91" s="38"/>
      <c r="C91" s="6"/>
    </row>
    <row r="92" spans="2:3" x14ac:dyDescent="0.55000000000000004">
      <c r="B92" s="38"/>
      <c r="C92" s="6"/>
    </row>
    <row r="93" spans="2:3" x14ac:dyDescent="0.55000000000000004">
      <c r="B93" s="38"/>
      <c r="C93" s="6"/>
    </row>
    <row r="94" spans="2:3" x14ac:dyDescent="0.55000000000000004">
      <c r="B94" s="38"/>
      <c r="C94" s="6"/>
    </row>
    <row r="95" spans="2:3" x14ac:dyDescent="0.55000000000000004">
      <c r="B95" s="38"/>
      <c r="C95" s="6"/>
    </row>
    <row r="96" spans="2:3" x14ac:dyDescent="0.55000000000000004">
      <c r="B96" s="38"/>
      <c r="C96" s="6"/>
    </row>
    <row r="97" spans="2:3" x14ac:dyDescent="0.55000000000000004">
      <c r="B97" s="38"/>
      <c r="C97" s="6"/>
    </row>
    <row r="98" spans="2:3" x14ac:dyDescent="0.55000000000000004">
      <c r="B98" s="38"/>
      <c r="C98" s="6"/>
    </row>
    <row r="99" spans="2:3" x14ac:dyDescent="0.55000000000000004">
      <c r="B99" s="38"/>
      <c r="C99" s="6"/>
    </row>
    <row r="100" spans="2:3" x14ac:dyDescent="0.55000000000000004">
      <c r="B100" s="38"/>
      <c r="C100" s="6"/>
    </row>
    <row r="101" spans="2:3" x14ac:dyDescent="0.55000000000000004">
      <c r="B101" s="38"/>
      <c r="C101" s="6"/>
    </row>
    <row r="102" spans="2:3" x14ac:dyDescent="0.55000000000000004">
      <c r="B102" s="38"/>
      <c r="C102" s="6"/>
    </row>
    <row r="103" spans="2:3" x14ac:dyDescent="0.55000000000000004">
      <c r="B103" s="38"/>
      <c r="C103" s="6"/>
    </row>
    <row r="104" spans="2:3" x14ac:dyDescent="0.55000000000000004">
      <c r="B104" s="38"/>
      <c r="C104" s="6"/>
    </row>
    <row r="105" spans="2:3" x14ac:dyDescent="0.55000000000000004">
      <c r="B105" s="38"/>
      <c r="C105" s="6"/>
    </row>
    <row r="106" spans="2:3" x14ac:dyDescent="0.55000000000000004">
      <c r="B106" s="38"/>
      <c r="C106" s="6"/>
    </row>
    <row r="107" spans="2:3" x14ac:dyDescent="0.55000000000000004">
      <c r="B107" s="38"/>
      <c r="C107" s="6"/>
    </row>
    <row r="108" spans="2:3" x14ac:dyDescent="0.55000000000000004">
      <c r="B108" s="38"/>
      <c r="C108" s="6"/>
    </row>
    <row r="109" spans="2:3" x14ac:dyDescent="0.55000000000000004">
      <c r="B109" s="38"/>
      <c r="C109" s="6"/>
    </row>
    <row r="110" spans="2:3" x14ac:dyDescent="0.55000000000000004">
      <c r="B110" s="38"/>
      <c r="C110" s="6"/>
    </row>
    <row r="111" spans="2:3" x14ac:dyDescent="0.55000000000000004">
      <c r="B111" s="38"/>
      <c r="C111" s="6"/>
    </row>
    <row r="112" spans="2:3" x14ac:dyDescent="0.55000000000000004">
      <c r="B112" s="38"/>
      <c r="C112" s="6"/>
    </row>
    <row r="113" spans="2:3" x14ac:dyDescent="0.55000000000000004">
      <c r="B113" s="38"/>
      <c r="C113" s="6"/>
    </row>
    <row r="114" spans="2:3" x14ac:dyDescent="0.55000000000000004">
      <c r="B114" s="38"/>
      <c r="C114" s="6"/>
    </row>
    <row r="115" spans="2:3" x14ac:dyDescent="0.55000000000000004">
      <c r="B115" s="38"/>
      <c r="C115" s="6"/>
    </row>
    <row r="116" spans="2:3" x14ac:dyDescent="0.55000000000000004">
      <c r="B116" s="38"/>
      <c r="C116" s="6"/>
    </row>
    <row r="117" spans="2:3" x14ac:dyDescent="0.55000000000000004">
      <c r="B117" s="38"/>
      <c r="C117" s="6"/>
    </row>
    <row r="118" spans="2:3" x14ac:dyDescent="0.55000000000000004">
      <c r="B118" s="38"/>
      <c r="C118" s="6"/>
    </row>
    <row r="119" spans="2:3" x14ac:dyDescent="0.55000000000000004">
      <c r="B119" s="38"/>
      <c r="C119" s="6"/>
    </row>
    <row r="120" spans="2:3" x14ac:dyDescent="0.55000000000000004">
      <c r="B120" s="38"/>
      <c r="C120" s="6"/>
    </row>
    <row r="121" spans="2:3" x14ac:dyDescent="0.55000000000000004">
      <c r="B121" s="38"/>
      <c r="C121" s="6"/>
    </row>
    <row r="122" spans="2:3" x14ac:dyDescent="0.55000000000000004">
      <c r="B122" s="38"/>
      <c r="C122" s="6"/>
    </row>
    <row r="123" spans="2:3" x14ac:dyDescent="0.55000000000000004">
      <c r="B123" s="38"/>
      <c r="C123" s="6"/>
    </row>
    <row r="124" spans="2:3" x14ac:dyDescent="0.55000000000000004">
      <c r="B124" s="38"/>
      <c r="C124" s="6"/>
    </row>
    <row r="125" spans="2:3" x14ac:dyDescent="0.55000000000000004">
      <c r="B125" s="38"/>
      <c r="C125" s="6"/>
    </row>
    <row r="126" spans="2:3" x14ac:dyDescent="0.55000000000000004">
      <c r="B126" s="38"/>
      <c r="C126" s="6"/>
    </row>
    <row r="127" spans="2:3" x14ac:dyDescent="0.55000000000000004">
      <c r="B127" s="38"/>
      <c r="C127" s="6"/>
    </row>
    <row r="128" spans="2:3" x14ac:dyDescent="0.55000000000000004">
      <c r="B128" s="38"/>
      <c r="C128" s="6"/>
    </row>
    <row r="129" spans="2:3" x14ac:dyDescent="0.55000000000000004">
      <c r="B129" s="38"/>
      <c r="C129" s="6"/>
    </row>
    <row r="130" spans="2:3" x14ac:dyDescent="0.55000000000000004">
      <c r="B130" s="38"/>
      <c r="C130" s="6"/>
    </row>
    <row r="131" spans="2:3" x14ac:dyDescent="0.55000000000000004">
      <c r="B131" s="38"/>
      <c r="C131" s="6"/>
    </row>
    <row r="132" spans="2:3" x14ac:dyDescent="0.55000000000000004">
      <c r="B132" s="38"/>
      <c r="C132" s="6"/>
    </row>
    <row r="133" spans="2:3" x14ac:dyDescent="0.55000000000000004">
      <c r="B133" s="38"/>
      <c r="C133" s="6"/>
    </row>
    <row r="134" spans="2:3" x14ac:dyDescent="0.55000000000000004">
      <c r="B134" s="38"/>
      <c r="C134" s="6"/>
    </row>
    <row r="135" spans="2:3" x14ac:dyDescent="0.55000000000000004">
      <c r="B135" s="38"/>
      <c r="C135" s="6"/>
    </row>
    <row r="136" spans="2:3" x14ac:dyDescent="0.55000000000000004">
      <c r="B136" s="38"/>
      <c r="C136" s="6"/>
    </row>
    <row r="137" spans="2:3" x14ac:dyDescent="0.55000000000000004">
      <c r="B137" s="38"/>
      <c r="C137" s="6"/>
    </row>
    <row r="138" spans="2:3" x14ac:dyDescent="0.55000000000000004">
      <c r="B138" s="38"/>
      <c r="C138" s="6"/>
    </row>
    <row r="139" spans="2:3" x14ac:dyDescent="0.55000000000000004">
      <c r="B139" s="38"/>
      <c r="C139" s="6"/>
    </row>
    <row r="140" spans="2:3" x14ac:dyDescent="0.55000000000000004">
      <c r="B140" s="38"/>
      <c r="C140" s="6"/>
    </row>
    <row r="141" spans="2:3" x14ac:dyDescent="0.55000000000000004">
      <c r="B141" s="38"/>
      <c r="C141" s="6"/>
    </row>
    <row r="142" spans="2:3" x14ac:dyDescent="0.55000000000000004">
      <c r="B142" s="38"/>
      <c r="C142" s="6"/>
    </row>
    <row r="143" spans="2:3" x14ac:dyDescent="0.55000000000000004">
      <c r="B143" s="38"/>
      <c r="C143" s="6"/>
    </row>
    <row r="144" spans="2:3" x14ac:dyDescent="0.55000000000000004">
      <c r="B144" s="38"/>
      <c r="C144" s="6"/>
    </row>
    <row r="145" spans="2:3" x14ac:dyDescent="0.55000000000000004">
      <c r="B145" s="38"/>
      <c r="C145" s="6"/>
    </row>
    <row r="146" spans="2:3" x14ac:dyDescent="0.55000000000000004">
      <c r="B146" s="38"/>
      <c r="C146" s="6"/>
    </row>
    <row r="147" spans="2:3" x14ac:dyDescent="0.55000000000000004">
      <c r="B147" s="38"/>
      <c r="C147" s="6"/>
    </row>
    <row r="148" spans="2:3" x14ac:dyDescent="0.55000000000000004">
      <c r="B148" s="38"/>
      <c r="C148" s="6"/>
    </row>
    <row r="149" spans="2:3" x14ac:dyDescent="0.55000000000000004">
      <c r="B149" s="38"/>
      <c r="C149" s="6"/>
    </row>
    <row r="150" spans="2:3" x14ac:dyDescent="0.55000000000000004">
      <c r="B150" s="38"/>
      <c r="C150" s="6"/>
    </row>
    <row r="151" spans="2:3" x14ac:dyDescent="0.55000000000000004">
      <c r="B151" s="38"/>
      <c r="C151" s="6"/>
    </row>
    <row r="152" spans="2:3" x14ac:dyDescent="0.55000000000000004">
      <c r="B152" s="38"/>
      <c r="C152" s="6"/>
    </row>
    <row r="153" spans="2:3" x14ac:dyDescent="0.55000000000000004">
      <c r="B153" s="38"/>
      <c r="C153" s="6"/>
    </row>
    <row r="154" spans="2:3" x14ac:dyDescent="0.55000000000000004">
      <c r="B154" s="38"/>
      <c r="C154" s="6"/>
    </row>
    <row r="155" spans="2:3" x14ac:dyDescent="0.55000000000000004">
      <c r="B155" s="38"/>
      <c r="C155" s="6"/>
    </row>
    <row r="156" spans="2:3" x14ac:dyDescent="0.55000000000000004">
      <c r="B156" s="38"/>
      <c r="C156" s="6"/>
    </row>
    <row r="157" spans="2:3" x14ac:dyDescent="0.55000000000000004">
      <c r="B157" s="38"/>
      <c r="C157" s="6"/>
    </row>
    <row r="158" spans="2:3" x14ac:dyDescent="0.55000000000000004">
      <c r="B158" s="38"/>
      <c r="C158" s="6"/>
    </row>
    <row r="159" spans="2:3" x14ac:dyDescent="0.55000000000000004">
      <c r="B159" s="38"/>
      <c r="C159" s="6"/>
    </row>
    <row r="160" spans="2:3" x14ac:dyDescent="0.55000000000000004">
      <c r="B160" s="38"/>
      <c r="C160" s="6"/>
    </row>
    <row r="161" spans="2:3" x14ac:dyDescent="0.55000000000000004">
      <c r="B161" s="38"/>
      <c r="C161" s="6"/>
    </row>
    <row r="162" spans="2:3" x14ac:dyDescent="0.55000000000000004">
      <c r="B162" s="38"/>
      <c r="C162" s="6"/>
    </row>
    <row r="163" spans="2:3" x14ac:dyDescent="0.55000000000000004">
      <c r="B163" s="38"/>
      <c r="C163" s="6"/>
    </row>
    <row r="164" spans="2:3" x14ac:dyDescent="0.55000000000000004">
      <c r="B164" s="38"/>
      <c r="C164" s="6"/>
    </row>
    <row r="165" spans="2:3" x14ac:dyDescent="0.55000000000000004">
      <c r="B165" s="38"/>
      <c r="C165" s="6"/>
    </row>
    <row r="166" spans="2:3" x14ac:dyDescent="0.55000000000000004">
      <c r="B166" s="38"/>
      <c r="C166" s="6"/>
    </row>
    <row r="167" spans="2:3" x14ac:dyDescent="0.55000000000000004">
      <c r="B167" s="38"/>
      <c r="C167" s="6"/>
    </row>
    <row r="168" spans="2:3" x14ac:dyDescent="0.55000000000000004">
      <c r="B168" s="38"/>
      <c r="C168" s="6"/>
    </row>
    <row r="169" spans="2:3" x14ac:dyDescent="0.55000000000000004">
      <c r="B169" s="38"/>
      <c r="C169" s="6"/>
    </row>
    <row r="170" spans="2:3" x14ac:dyDescent="0.55000000000000004">
      <c r="B170" s="38"/>
      <c r="C170" s="6"/>
    </row>
    <row r="171" spans="2:3" x14ac:dyDescent="0.55000000000000004">
      <c r="B171" s="38"/>
      <c r="C171" s="6"/>
    </row>
    <row r="172" spans="2:3" x14ac:dyDescent="0.55000000000000004">
      <c r="B172" s="38"/>
      <c r="C172" s="6"/>
    </row>
    <row r="173" spans="2:3" x14ac:dyDescent="0.55000000000000004">
      <c r="B173" s="38"/>
      <c r="C173" s="6"/>
    </row>
    <row r="174" spans="2:3" x14ac:dyDescent="0.55000000000000004">
      <c r="B174" s="38"/>
      <c r="C174" s="6"/>
    </row>
    <row r="175" spans="2:3" x14ac:dyDescent="0.55000000000000004">
      <c r="B175" s="38"/>
      <c r="C175" s="6"/>
    </row>
    <row r="176" spans="2:3" x14ac:dyDescent="0.55000000000000004">
      <c r="B176" s="38"/>
      <c r="C176" s="6"/>
    </row>
    <row r="177" spans="2:3" x14ac:dyDescent="0.55000000000000004">
      <c r="B177" s="38"/>
      <c r="C177" s="6"/>
    </row>
    <row r="178" spans="2:3" x14ac:dyDescent="0.55000000000000004">
      <c r="B178" s="38"/>
      <c r="C178" s="6"/>
    </row>
    <row r="179" spans="2:3" x14ac:dyDescent="0.55000000000000004">
      <c r="B179" s="38"/>
      <c r="C179" s="6"/>
    </row>
    <row r="180" spans="2:3" x14ac:dyDescent="0.55000000000000004">
      <c r="B180" s="38"/>
      <c r="C180" s="6"/>
    </row>
    <row r="181" spans="2:3" x14ac:dyDescent="0.55000000000000004">
      <c r="B181" s="38"/>
      <c r="C181" s="6"/>
    </row>
    <row r="182" spans="2:3" x14ac:dyDescent="0.55000000000000004">
      <c r="B182" s="38"/>
      <c r="C182" s="6"/>
    </row>
    <row r="183" spans="2:3" x14ac:dyDescent="0.55000000000000004">
      <c r="B183" s="38"/>
      <c r="C183" s="6"/>
    </row>
    <row r="184" spans="2:3" x14ac:dyDescent="0.55000000000000004">
      <c r="B184" s="38"/>
      <c r="C184" s="6"/>
    </row>
    <row r="185" spans="2:3" x14ac:dyDescent="0.55000000000000004">
      <c r="B185" s="38"/>
      <c r="C185" s="6"/>
    </row>
    <row r="186" spans="2:3" x14ac:dyDescent="0.55000000000000004">
      <c r="B186" s="38"/>
      <c r="C186" s="6"/>
    </row>
    <row r="187" spans="2:3" x14ac:dyDescent="0.55000000000000004">
      <c r="B187" s="38"/>
      <c r="C187" s="6"/>
    </row>
    <row r="188" spans="2:3" x14ac:dyDescent="0.55000000000000004">
      <c r="B188" s="38"/>
      <c r="C188" s="6"/>
    </row>
    <row r="189" spans="2:3" x14ac:dyDescent="0.55000000000000004">
      <c r="B189" s="38"/>
      <c r="C189" s="6"/>
    </row>
    <row r="190" spans="2:3" x14ac:dyDescent="0.55000000000000004">
      <c r="B190" s="38"/>
      <c r="C190" s="6"/>
    </row>
    <row r="191" spans="2:3" x14ac:dyDescent="0.55000000000000004">
      <c r="B191" s="38"/>
      <c r="C191" s="6"/>
    </row>
    <row r="192" spans="2:3" x14ac:dyDescent="0.55000000000000004">
      <c r="B192" s="38"/>
      <c r="C192" s="6"/>
    </row>
    <row r="193" spans="2:3" x14ac:dyDescent="0.55000000000000004">
      <c r="B193" s="38"/>
      <c r="C193" s="6"/>
    </row>
    <row r="194" spans="2:3" x14ac:dyDescent="0.55000000000000004">
      <c r="B194" s="38"/>
      <c r="C194" s="6"/>
    </row>
    <row r="195" spans="2:3" x14ac:dyDescent="0.55000000000000004">
      <c r="B195" s="38"/>
      <c r="C195" s="6"/>
    </row>
    <row r="196" spans="2:3" x14ac:dyDescent="0.55000000000000004">
      <c r="B196" s="38"/>
      <c r="C196" s="6"/>
    </row>
    <row r="197" spans="2:3" x14ac:dyDescent="0.55000000000000004">
      <c r="B197" s="38"/>
      <c r="C197" s="6"/>
    </row>
    <row r="198" spans="2:3" x14ac:dyDescent="0.55000000000000004">
      <c r="B198" s="38"/>
      <c r="C198" s="6"/>
    </row>
    <row r="199" spans="2:3" x14ac:dyDescent="0.55000000000000004">
      <c r="B199" s="38"/>
      <c r="C199" s="6"/>
    </row>
    <row r="200" spans="2:3" x14ac:dyDescent="0.55000000000000004">
      <c r="B200" s="38"/>
      <c r="C200" s="6"/>
    </row>
    <row r="201" spans="2:3" x14ac:dyDescent="0.55000000000000004">
      <c r="B201" s="38"/>
      <c r="C201" s="6"/>
    </row>
    <row r="202" spans="2:3" x14ac:dyDescent="0.55000000000000004">
      <c r="B202" s="38"/>
      <c r="C202" s="6"/>
    </row>
    <row r="203" spans="2:3" x14ac:dyDescent="0.55000000000000004">
      <c r="B203" s="38"/>
      <c r="C203" s="6"/>
    </row>
    <row r="204" spans="2:3" x14ac:dyDescent="0.55000000000000004">
      <c r="B204" s="38"/>
      <c r="C204" s="6"/>
    </row>
    <row r="205" spans="2:3" x14ac:dyDescent="0.55000000000000004">
      <c r="B205" s="38"/>
      <c r="C205" s="6"/>
    </row>
    <row r="206" spans="2:3" x14ac:dyDescent="0.55000000000000004">
      <c r="B206" s="38"/>
      <c r="C206" s="6"/>
    </row>
    <row r="207" spans="2:3" x14ac:dyDescent="0.55000000000000004">
      <c r="B207" s="38"/>
      <c r="C207" s="6"/>
    </row>
    <row r="208" spans="2:3" x14ac:dyDescent="0.55000000000000004">
      <c r="B208" s="38"/>
      <c r="C208" s="6"/>
    </row>
    <row r="209" spans="2:3" x14ac:dyDescent="0.55000000000000004">
      <c r="B209" s="38"/>
      <c r="C209" s="6"/>
    </row>
    <row r="210" spans="2:3" x14ac:dyDescent="0.55000000000000004">
      <c r="B210" s="38"/>
      <c r="C210" s="6"/>
    </row>
    <row r="211" spans="2:3" x14ac:dyDescent="0.55000000000000004">
      <c r="B211" s="38"/>
      <c r="C211" s="6"/>
    </row>
    <row r="212" spans="2:3" x14ac:dyDescent="0.55000000000000004">
      <c r="B212" s="38"/>
      <c r="C212" s="6"/>
    </row>
    <row r="213" spans="2:3" x14ac:dyDescent="0.55000000000000004">
      <c r="B213" s="38"/>
      <c r="C213" s="6"/>
    </row>
    <row r="214" spans="2:3" x14ac:dyDescent="0.55000000000000004">
      <c r="B214" s="38"/>
      <c r="C214" s="6"/>
    </row>
    <row r="215" spans="2:3" x14ac:dyDescent="0.55000000000000004">
      <c r="B215" s="38"/>
      <c r="C215" s="6"/>
    </row>
    <row r="216" spans="2:3" x14ac:dyDescent="0.55000000000000004">
      <c r="B216" s="38"/>
      <c r="C216" s="6"/>
    </row>
    <row r="217" spans="2:3" x14ac:dyDescent="0.55000000000000004">
      <c r="B217" s="38"/>
      <c r="C217" s="6"/>
    </row>
    <row r="218" spans="2:3" x14ac:dyDescent="0.55000000000000004">
      <c r="B218" s="38"/>
      <c r="C218" s="6"/>
    </row>
    <row r="219" spans="2:3" x14ac:dyDescent="0.55000000000000004">
      <c r="B219" s="38"/>
      <c r="C219" s="6"/>
    </row>
    <row r="220" spans="2:3" x14ac:dyDescent="0.55000000000000004">
      <c r="B220" s="38"/>
      <c r="C220" s="6"/>
    </row>
    <row r="221" spans="2:3" x14ac:dyDescent="0.55000000000000004">
      <c r="B221" s="38"/>
      <c r="C221" s="6"/>
    </row>
    <row r="222" spans="2:3" x14ac:dyDescent="0.55000000000000004">
      <c r="B222" s="38"/>
      <c r="C222" s="6"/>
    </row>
    <row r="223" spans="2:3" x14ac:dyDescent="0.55000000000000004">
      <c r="B223" s="38"/>
      <c r="C223" s="6"/>
    </row>
    <row r="224" spans="2:3" x14ac:dyDescent="0.55000000000000004">
      <c r="B224" s="38"/>
      <c r="C224" s="6"/>
    </row>
    <row r="225" spans="2:3" x14ac:dyDescent="0.55000000000000004">
      <c r="B225" s="38"/>
      <c r="C225" s="6"/>
    </row>
    <row r="226" spans="2:3" x14ac:dyDescent="0.55000000000000004">
      <c r="B226" s="38"/>
      <c r="C226" s="6"/>
    </row>
    <row r="227" spans="2:3" x14ac:dyDescent="0.55000000000000004">
      <c r="B227" s="38"/>
      <c r="C227" s="6"/>
    </row>
    <row r="228" spans="2:3" x14ac:dyDescent="0.55000000000000004">
      <c r="B228" s="38"/>
      <c r="C228" s="6"/>
    </row>
    <row r="229" spans="2:3" x14ac:dyDescent="0.55000000000000004">
      <c r="B229" s="38"/>
      <c r="C229" s="6"/>
    </row>
    <row r="230" spans="2:3" x14ac:dyDescent="0.55000000000000004">
      <c r="B230" s="38"/>
      <c r="C230" s="6"/>
    </row>
    <row r="231" spans="2:3" x14ac:dyDescent="0.55000000000000004">
      <c r="B231" s="38"/>
      <c r="C231" s="6"/>
    </row>
    <row r="232" spans="2:3" x14ac:dyDescent="0.55000000000000004">
      <c r="B232" s="38"/>
      <c r="C232" s="6"/>
    </row>
    <row r="233" spans="2:3" x14ac:dyDescent="0.55000000000000004">
      <c r="B233" s="38"/>
      <c r="C233" s="6"/>
    </row>
    <row r="234" spans="2:3" x14ac:dyDescent="0.55000000000000004">
      <c r="B234" s="38"/>
      <c r="C234" s="6"/>
    </row>
    <row r="235" spans="2:3" x14ac:dyDescent="0.55000000000000004">
      <c r="B235" s="38"/>
      <c r="C235" s="6"/>
    </row>
    <row r="236" spans="2:3" x14ac:dyDescent="0.55000000000000004">
      <c r="B236" s="38"/>
      <c r="C236" s="6"/>
    </row>
    <row r="237" spans="2:3" x14ac:dyDescent="0.55000000000000004">
      <c r="B237" s="38"/>
      <c r="C237" s="6"/>
    </row>
    <row r="238" spans="2:3" x14ac:dyDescent="0.55000000000000004">
      <c r="B238" s="38"/>
      <c r="C238" s="6"/>
    </row>
    <row r="239" spans="2:3" x14ac:dyDescent="0.55000000000000004">
      <c r="B239" s="38"/>
      <c r="C239" s="6"/>
    </row>
    <row r="240" spans="2:3" x14ac:dyDescent="0.55000000000000004">
      <c r="B240" s="38"/>
      <c r="C240" s="6"/>
    </row>
    <row r="241" spans="2:3" x14ac:dyDescent="0.55000000000000004">
      <c r="B241" s="38"/>
      <c r="C241" s="6"/>
    </row>
    <row r="242" spans="2:3" x14ac:dyDescent="0.55000000000000004">
      <c r="B242" s="38"/>
      <c r="C242" s="6"/>
    </row>
    <row r="243" spans="2:3" x14ac:dyDescent="0.55000000000000004">
      <c r="B243" s="38"/>
      <c r="C243" s="6"/>
    </row>
  </sheetData>
  <sheetProtection algorithmName="SHA-512" hashValue="5t749dWK3urjUavB5HlUp3IrLropmYVZ4oolD+3wBQRPRKh3Y+ARKn/rSepg1shu7fboutYMnyl90Iv9cKXqrQ==" saltValue="ikh2XIpQyZ+OhyK9/oZWZg==" spinCount="100000" sheet="1" objects="1" scenarios="1"/>
  <mergeCells count="1">
    <mergeCell ref="I2:J2"/>
  </mergeCells>
  <pageMargins left="0.7" right="0.7" top="0.75" bottom="0.75" header="0.3" footer="0.3"/>
  <pageSetup orientation="landscape" r:id="rId1"/>
  <headerFooter>
    <oddHeader>&amp;L&amp;G&amp;R&amp;"-,Bold"&amp;12&amp;K03+000VEGETABLES</oddHeader>
    <oddFooter xml:space="preserve">&amp;L&amp;"Montserrat SemiBold,Regular"&amp;7&amp;K03+000All orders are FOB FoodService Partners dock. 
All items are subject to availability, wait times may apply.&amp;R&amp;K00-013
FOOD SERVICE PARTNERS | ORDER GUIDE 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01BC9-2248-440E-86DD-FF62E451FA70}">
  <sheetPr>
    <tabColor theme="9" tint="0.39997558519241921"/>
  </sheetPr>
  <dimension ref="A1:J252"/>
  <sheetViews>
    <sheetView showGridLines="0" showRowColHeaders="0" showRuler="0" view="pageLayout" zoomScale="150" zoomScaleNormal="100" zoomScalePageLayoutView="150" workbookViewId="0">
      <selection activeCell="E5" sqref="E5"/>
    </sheetView>
  </sheetViews>
  <sheetFormatPr defaultColWidth="9.15625" defaultRowHeight="14.4" x14ac:dyDescent="0.55000000000000004"/>
  <cols>
    <col min="1" max="1" width="20.83984375" style="6" customWidth="1"/>
    <col min="2" max="2" width="22" style="39" customWidth="1"/>
    <col min="3" max="3" width="5.68359375" style="14" customWidth="1"/>
    <col min="4" max="4" width="9" style="6" customWidth="1"/>
    <col min="5" max="5" width="9.15625" style="6" customWidth="1"/>
    <col min="6" max="6" width="8.26171875" style="6" customWidth="1"/>
    <col min="7" max="7" width="7.41796875" style="6" customWidth="1"/>
    <col min="8" max="8" width="7" style="11" customWidth="1"/>
    <col min="9" max="9" width="16" style="6" customWidth="1"/>
    <col min="10" max="10" width="16.578125" style="6" customWidth="1"/>
    <col min="11" max="16384" width="9.15625" style="6"/>
  </cols>
  <sheetData>
    <row r="1" spans="1:10" x14ac:dyDescent="0.55000000000000004">
      <c r="A1" s="18" t="s">
        <v>13</v>
      </c>
      <c r="B1" s="31">
        <f>General!C9</f>
        <v>0</v>
      </c>
      <c r="C1" s="2"/>
      <c r="D1" s="13"/>
    </row>
    <row r="2" spans="1:10" x14ac:dyDescent="0.55000000000000004">
      <c r="A2" s="18" t="s">
        <v>20</v>
      </c>
      <c r="B2" s="32">
        <f>General!B5</f>
        <v>0</v>
      </c>
      <c r="I2" s="164" t="s">
        <v>2</v>
      </c>
      <c r="J2" s="165"/>
    </row>
    <row r="3" spans="1:10" ht="30.75" customHeight="1" x14ac:dyDescent="0.55000000000000004">
      <c r="A3" s="26" t="s">
        <v>31</v>
      </c>
      <c r="B3" s="33" t="s">
        <v>34</v>
      </c>
      <c r="C3" s="4" t="s">
        <v>11</v>
      </c>
      <c r="D3" s="4" t="s">
        <v>4</v>
      </c>
      <c r="E3" s="3" t="s">
        <v>12</v>
      </c>
      <c r="F3" s="4" t="s">
        <v>40</v>
      </c>
      <c r="G3" s="4" t="s">
        <v>41</v>
      </c>
      <c r="H3" s="58" t="s">
        <v>3</v>
      </c>
      <c r="I3" s="27" t="s">
        <v>36</v>
      </c>
      <c r="J3" s="28" t="s">
        <v>42</v>
      </c>
    </row>
    <row r="4" spans="1:10" x14ac:dyDescent="0.55000000000000004">
      <c r="A4" s="1" t="s">
        <v>1</v>
      </c>
      <c r="B4" s="34"/>
      <c r="C4" s="50"/>
      <c r="D4" s="50"/>
      <c r="E4" s="40"/>
      <c r="F4" s="25"/>
      <c r="G4" s="43"/>
      <c r="H4" s="43"/>
      <c r="I4" s="50"/>
      <c r="J4" s="50"/>
    </row>
    <row r="5" spans="1:10" ht="85" customHeight="1" x14ac:dyDescent="0.55000000000000004">
      <c r="A5" s="15"/>
      <c r="B5" s="35" t="s">
        <v>52</v>
      </c>
      <c r="C5" s="51" t="s">
        <v>38</v>
      </c>
      <c r="D5" s="51">
        <v>13</v>
      </c>
      <c r="E5" s="101"/>
      <c r="F5" s="55">
        <f>ROUNDUP(Table256[[#This Row],[Portions Needed]]/Table256[[#This Row],[Portions per Bag]],0)</f>
        <v>0</v>
      </c>
      <c r="G5" s="44">
        <v>15.01</v>
      </c>
      <c r="H5" s="44">
        <f>Table256[[#This Row],[Price per Bag]]*Table256[[#This Row],['# Bags]]</f>
        <v>0</v>
      </c>
      <c r="I5" s="51" t="s">
        <v>70</v>
      </c>
      <c r="J5" s="62"/>
    </row>
    <row r="6" spans="1:10" ht="85" customHeight="1" x14ac:dyDescent="0.55000000000000004">
      <c r="A6" s="16"/>
      <c r="B6" s="36" t="s">
        <v>53</v>
      </c>
      <c r="C6" s="52" t="s">
        <v>39</v>
      </c>
      <c r="D6" s="52">
        <v>12</v>
      </c>
      <c r="E6" s="102"/>
      <c r="F6" s="55">
        <f>ROUNDUP(Table256[[#This Row],[Portions Needed]]/Table256[[#This Row],[Portions per Bag]],0)</f>
        <v>0</v>
      </c>
      <c r="G6" s="45">
        <v>18.010000000000002</v>
      </c>
      <c r="H6" s="44">
        <f>Table256[[#This Row],[Price per Bag]]*Table256[[#This Row],['# Bags]]</f>
        <v>0</v>
      </c>
      <c r="I6" s="51" t="s">
        <v>45</v>
      </c>
      <c r="J6" s="62"/>
    </row>
    <row r="7" spans="1:10" ht="85" customHeight="1" x14ac:dyDescent="0.55000000000000004">
      <c r="A7" s="16"/>
      <c r="B7" s="36" t="s">
        <v>54</v>
      </c>
      <c r="C7" s="52" t="s">
        <v>38</v>
      </c>
      <c r="D7" s="52">
        <v>13</v>
      </c>
      <c r="E7" s="102"/>
      <c r="F7" s="55">
        <f>ROUNDUP(Table256[[#This Row],[Portions Needed]]/Table256[[#This Row],[Portions per Bag]],0)</f>
        <v>0</v>
      </c>
      <c r="G7" s="45">
        <v>16.420000000000002</v>
      </c>
      <c r="H7" s="44">
        <f>Table256[[#This Row],[Price per Bag]]*Table256[[#This Row],['# Bags]]</f>
        <v>0</v>
      </c>
      <c r="I7" s="51" t="s">
        <v>43</v>
      </c>
      <c r="J7" s="62" t="s">
        <v>46</v>
      </c>
    </row>
    <row r="8" spans="1:10" ht="85" customHeight="1" x14ac:dyDescent="0.55000000000000004">
      <c r="A8" s="16"/>
      <c r="B8" s="36" t="s">
        <v>63</v>
      </c>
      <c r="C8" s="52" t="s">
        <v>38</v>
      </c>
      <c r="D8" s="52">
        <v>13</v>
      </c>
      <c r="E8" s="102"/>
      <c r="F8" s="55">
        <f>ROUNDUP(Table256[[#This Row],[Portions Needed]]/Table256[[#This Row],[Portions per Bag]],0)</f>
        <v>0</v>
      </c>
      <c r="G8" s="45">
        <v>17.75</v>
      </c>
      <c r="H8" s="44">
        <f>Table256[[#This Row],[Price per Bag]]*Table256[[#This Row],['# Bags]]</f>
        <v>0</v>
      </c>
      <c r="I8" s="51" t="s">
        <v>70</v>
      </c>
      <c r="J8" s="62"/>
    </row>
    <row r="9" spans="1:10" ht="85" customHeight="1" x14ac:dyDescent="0.55000000000000004">
      <c r="A9" s="16"/>
      <c r="B9" s="36" t="s">
        <v>64</v>
      </c>
      <c r="C9" s="52" t="s">
        <v>38</v>
      </c>
      <c r="D9" s="52">
        <v>13</v>
      </c>
      <c r="E9" s="105"/>
      <c r="F9" s="55">
        <f>ROUNDUP(Table256[[#This Row],[Portions Needed]]/Table256[[#This Row],[Portions per Bag]],0)</f>
        <v>0</v>
      </c>
      <c r="G9" s="46">
        <v>12.07</v>
      </c>
      <c r="H9" s="44">
        <f>Table256[[#This Row],[Price per Bag]]*Table256[[#This Row],['# Bags]]</f>
        <v>0</v>
      </c>
      <c r="I9" s="51" t="s">
        <v>70</v>
      </c>
      <c r="J9" s="62"/>
    </row>
    <row r="10" spans="1:10" ht="85" customHeight="1" x14ac:dyDescent="0.55000000000000004">
      <c r="A10" s="74" t="s">
        <v>65</v>
      </c>
      <c r="B10" s="37" t="s">
        <v>61</v>
      </c>
      <c r="C10" s="52" t="s">
        <v>38</v>
      </c>
      <c r="D10" s="53">
        <v>13</v>
      </c>
      <c r="E10" s="106"/>
      <c r="F10" s="55">
        <f>ROUNDUP(Table256[[#This Row],[Portions Needed]]/Table256[[#This Row],[Portions per Bag]],0)</f>
        <v>0</v>
      </c>
      <c r="G10" s="42">
        <v>18.32</v>
      </c>
      <c r="H10" s="44">
        <f>Table256[[#This Row],[Price per Bag]]*Table256[[#This Row],['# Bags]]</f>
        <v>0</v>
      </c>
      <c r="I10" s="51" t="s">
        <v>70</v>
      </c>
      <c r="J10" s="64"/>
    </row>
    <row r="11" spans="1:10" ht="85" customHeight="1" x14ac:dyDescent="0.55000000000000004">
      <c r="A11" s="17"/>
      <c r="B11" s="37" t="s">
        <v>58</v>
      </c>
      <c r="C11" s="52" t="s">
        <v>38</v>
      </c>
      <c r="D11" s="53">
        <v>13</v>
      </c>
      <c r="E11" s="106"/>
      <c r="F11" s="55">
        <f>ROUNDUP(Table256[[#This Row],[Portions Needed]]/Table256[[#This Row],[Portions per Bag]],0)</f>
        <v>0</v>
      </c>
      <c r="G11" s="71">
        <v>18.29</v>
      </c>
      <c r="H11" s="44">
        <f>Table256[[#This Row],[Price per Bag]]*Table256[[#This Row],['# Bags]]</f>
        <v>0</v>
      </c>
      <c r="I11" s="51" t="s">
        <v>70</v>
      </c>
      <c r="J11" s="64"/>
    </row>
    <row r="12" spans="1:10" ht="85" customHeight="1" x14ac:dyDescent="0.55000000000000004">
      <c r="A12" s="17"/>
      <c r="B12" s="37" t="s">
        <v>56</v>
      </c>
      <c r="C12" s="53" t="s">
        <v>39</v>
      </c>
      <c r="D12" s="53">
        <v>12</v>
      </c>
      <c r="E12" s="106"/>
      <c r="F12" s="55">
        <f>ROUNDUP(Table256[[#This Row],[Portions Needed]]/Table256[[#This Row],[Portions per Bag]],0)</f>
        <v>0</v>
      </c>
      <c r="G12" s="71">
        <v>11.01</v>
      </c>
      <c r="H12" s="44">
        <f>Table256[[#This Row],[Price per Bag]]*Table256[[#This Row],['# Bags]]</f>
        <v>0</v>
      </c>
      <c r="I12" s="53"/>
      <c r="J12" s="64"/>
    </row>
    <row r="13" spans="1:10" ht="85" customHeight="1" x14ac:dyDescent="0.55000000000000004">
      <c r="A13" s="17"/>
      <c r="B13" s="37" t="s">
        <v>57</v>
      </c>
      <c r="C13" s="53" t="s">
        <v>39</v>
      </c>
      <c r="D13" s="53">
        <v>8</v>
      </c>
      <c r="E13" s="106"/>
      <c r="F13" s="55">
        <f>ROUNDUP(Table256[[#This Row],[Portions Needed]]/Table256[[#This Row],[Portions per Bag]],0)</f>
        <v>0</v>
      </c>
      <c r="G13" s="71">
        <v>16.91</v>
      </c>
      <c r="H13" s="44">
        <f>Table256[[#This Row],[Price per Bag]]*Table256[[#This Row],['# Bags]]</f>
        <v>0</v>
      </c>
      <c r="I13" s="53" t="s">
        <v>71</v>
      </c>
      <c r="J13" s="64"/>
    </row>
    <row r="14" spans="1:10" ht="85" customHeight="1" x14ac:dyDescent="0.55000000000000004">
      <c r="A14" s="17"/>
      <c r="B14" s="37" t="s">
        <v>59</v>
      </c>
      <c r="C14" s="53" t="s">
        <v>39</v>
      </c>
      <c r="D14" s="53">
        <v>5</v>
      </c>
      <c r="E14" s="106"/>
      <c r="F14" s="55">
        <f>ROUNDUP(Table256[[#This Row],[Portions Needed]]/Table256[[#This Row],[Portions per Bag]],0)</f>
        <v>0</v>
      </c>
      <c r="G14" s="42">
        <v>10.050000000000001</v>
      </c>
      <c r="H14" s="44">
        <f>Table256[[#This Row],[Price per Bag]]*Table256[[#This Row],['# Bags]]</f>
        <v>0</v>
      </c>
      <c r="I14" s="53" t="s">
        <v>45</v>
      </c>
      <c r="J14" s="64"/>
    </row>
    <row r="15" spans="1:10" ht="85" customHeight="1" x14ac:dyDescent="0.55000000000000004">
      <c r="A15" s="74" t="s">
        <v>65</v>
      </c>
      <c r="B15" s="37" t="s">
        <v>104</v>
      </c>
      <c r="C15" s="53" t="s">
        <v>39</v>
      </c>
      <c r="D15" s="53">
        <v>8</v>
      </c>
      <c r="E15" s="106"/>
      <c r="F15" s="55">
        <f>ROUNDUP(Table256[[#This Row],[Portions Needed]]/Table256[[#This Row],[Portions per Bag]],0)</f>
        <v>0</v>
      </c>
      <c r="G15" s="42">
        <v>12.89</v>
      </c>
      <c r="H15" s="44">
        <f>Table256[[#This Row],[Price per Bag]]*Table256[[#This Row],['# Bags]]</f>
        <v>0</v>
      </c>
      <c r="I15" s="53" t="s">
        <v>45</v>
      </c>
      <c r="J15" s="64"/>
    </row>
    <row r="16" spans="1:10" ht="85" customHeight="1" x14ac:dyDescent="0.55000000000000004">
      <c r="A16" s="74" t="s">
        <v>65</v>
      </c>
      <c r="B16" s="37" t="s">
        <v>60</v>
      </c>
      <c r="C16" s="53" t="s">
        <v>38</v>
      </c>
      <c r="D16" s="53">
        <v>13</v>
      </c>
      <c r="E16" s="106"/>
      <c r="F16" s="55">
        <f>ROUNDUP(Table256[[#This Row],[Portions Needed]]/Table256[[#This Row],[Portions per Bag]],0)</f>
        <v>0</v>
      </c>
      <c r="G16" s="42">
        <v>23.16</v>
      </c>
      <c r="H16" s="44">
        <f>Table256[[#This Row],[Price per Bag]]*Table256[[#This Row],['# Bags]]</f>
        <v>0</v>
      </c>
      <c r="I16" s="53" t="s">
        <v>43</v>
      </c>
      <c r="J16" s="64" t="s">
        <v>46</v>
      </c>
    </row>
    <row r="17" spans="1:10" ht="85" customHeight="1" x14ac:dyDescent="0.55000000000000004">
      <c r="A17" s="74" t="s">
        <v>65</v>
      </c>
      <c r="B17" s="37" t="s">
        <v>62</v>
      </c>
      <c r="C17" s="53" t="s">
        <v>38</v>
      </c>
      <c r="D17" s="53">
        <v>13</v>
      </c>
      <c r="E17" s="106"/>
      <c r="F17" s="55">
        <f>ROUNDUP(Table256[[#This Row],[Portions Needed]]/Table256[[#This Row],[Portions per Bag]],0)</f>
        <v>0</v>
      </c>
      <c r="G17" s="42">
        <v>20.100000000000001</v>
      </c>
      <c r="H17" s="44">
        <f>Table256[[#This Row],[Price per Bag]]*Table256[[#This Row],['# Bags]]</f>
        <v>0</v>
      </c>
      <c r="I17" s="53" t="s">
        <v>70</v>
      </c>
      <c r="J17" s="64"/>
    </row>
    <row r="18" spans="1:10" ht="85" customHeight="1" x14ac:dyDescent="0.55000000000000004">
      <c r="A18" s="17"/>
      <c r="B18" s="37" t="s">
        <v>55</v>
      </c>
      <c r="C18" s="53" t="s">
        <v>38</v>
      </c>
      <c r="D18" s="53">
        <v>13</v>
      </c>
      <c r="E18" s="106"/>
      <c r="F18" s="55">
        <f>ROUNDUP(Table256[[#This Row],[Portions Needed]]/Table256[[#This Row],[Portions per Bag]],0)</f>
        <v>0</v>
      </c>
      <c r="G18" s="42">
        <v>8.6199999999999992</v>
      </c>
      <c r="H18" s="44">
        <f>Table256[[#This Row],[Price per Bag]]*Table256[[#This Row],['# Bags]]</f>
        <v>0</v>
      </c>
      <c r="I18" s="53" t="s">
        <v>70</v>
      </c>
      <c r="J18" s="64" t="s">
        <v>45</v>
      </c>
    </row>
    <row r="19" spans="1:10" ht="18" customHeight="1" x14ac:dyDescent="0.55000000000000004">
      <c r="A19" s="8" t="s">
        <v>35</v>
      </c>
      <c r="B19" s="41"/>
      <c r="C19" s="54"/>
      <c r="D19" s="54"/>
      <c r="E19" s="30">
        <f>SUBTOTAL(109,E4:E17)</f>
        <v>0</v>
      </c>
      <c r="F19" s="30">
        <f>SUBTOTAL(109,F4:F17)</f>
        <v>0</v>
      </c>
      <c r="G19" s="47"/>
      <c r="H19" s="61">
        <f>SUBTOTAL(109,H4:H18)</f>
        <v>0</v>
      </c>
      <c r="I19" s="54"/>
      <c r="J19" s="54"/>
    </row>
    <row r="20" spans="1:10" ht="19.5" customHeight="1" x14ac:dyDescent="0.55000000000000004">
      <c r="B20" s="38"/>
      <c r="C20" s="6"/>
      <c r="E20" s="21"/>
    </row>
    <row r="21" spans="1:10" ht="18" customHeight="1" x14ac:dyDescent="0.55000000000000004">
      <c r="B21" s="38"/>
      <c r="C21" s="6"/>
      <c r="E21" s="21"/>
    </row>
    <row r="22" spans="1:10" ht="85" customHeight="1" x14ac:dyDescent="0.55000000000000004">
      <c r="B22" s="38"/>
      <c r="C22" s="6"/>
    </row>
    <row r="23" spans="1:10" ht="85" customHeight="1" x14ac:dyDescent="0.55000000000000004">
      <c r="B23" s="38"/>
      <c r="C23" s="6"/>
    </row>
    <row r="24" spans="1:10" ht="85" customHeight="1" x14ac:dyDescent="0.55000000000000004">
      <c r="B24" s="38"/>
      <c r="C24" s="6"/>
    </row>
    <row r="25" spans="1:10" ht="85" customHeight="1" x14ac:dyDescent="0.55000000000000004">
      <c r="B25" s="38"/>
      <c r="C25" s="6"/>
    </row>
    <row r="26" spans="1:10" ht="85" customHeight="1" x14ac:dyDescent="0.55000000000000004">
      <c r="B26" s="38"/>
      <c r="C26" s="6"/>
    </row>
    <row r="27" spans="1:10" ht="85" customHeight="1" x14ac:dyDescent="0.55000000000000004">
      <c r="B27" s="38"/>
      <c r="C27" s="6"/>
    </row>
    <row r="28" spans="1:10" ht="85" customHeight="1" x14ac:dyDescent="0.55000000000000004">
      <c r="B28" s="38"/>
      <c r="C28" s="6"/>
    </row>
    <row r="29" spans="1:10" ht="85" customHeight="1" x14ac:dyDescent="0.55000000000000004">
      <c r="B29" s="38"/>
      <c r="C29" s="6"/>
    </row>
    <row r="30" spans="1:10" ht="85" customHeight="1" x14ac:dyDescent="0.55000000000000004">
      <c r="B30" s="38"/>
      <c r="C30" s="6"/>
    </row>
    <row r="31" spans="1:10" x14ac:dyDescent="0.55000000000000004">
      <c r="B31" s="38"/>
      <c r="C31" s="6"/>
    </row>
    <row r="32" spans="1:10" x14ac:dyDescent="0.55000000000000004">
      <c r="B32" s="38"/>
      <c r="C32" s="6"/>
    </row>
    <row r="33" spans="2:3" x14ac:dyDescent="0.55000000000000004">
      <c r="B33" s="38"/>
      <c r="C33" s="6"/>
    </row>
    <row r="34" spans="2:3" x14ac:dyDescent="0.55000000000000004">
      <c r="B34" s="38"/>
      <c r="C34" s="6"/>
    </row>
    <row r="35" spans="2:3" x14ac:dyDescent="0.55000000000000004">
      <c r="B35" s="38"/>
      <c r="C35" s="6"/>
    </row>
    <row r="36" spans="2:3" x14ac:dyDescent="0.55000000000000004">
      <c r="B36" s="38"/>
      <c r="C36" s="6"/>
    </row>
    <row r="37" spans="2:3" x14ac:dyDescent="0.55000000000000004">
      <c r="B37" s="38"/>
      <c r="C37" s="6"/>
    </row>
    <row r="38" spans="2:3" x14ac:dyDescent="0.55000000000000004">
      <c r="B38" s="38"/>
      <c r="C38" s="6"/>
    </row>
    <row r="39" spans="2:3" x14ac:dyDescent="0.55000000000000004">
      <c r="B39" s="38"/>
      <c r="C39" s="6"/>
    </row>
    <row r="40" spans="2:3" x14ac:dyDescent="0.55000000000000004">
      <c r="B40" s="38"/>
      <c r="C40" s="6"/>
    </row>
    <row r="41" spans="2:3" x14ac:dyDescent="0.55000000000000004">
      <c r="B41" s="38"/>
      <c r="C41" s="6"/>
    </row>
    <row r="42" spans="2:3" x14ac:dyDescent="0.55000000000000004">
      <c r="B42" s="38"/>
      <c r="C42" s="6"/>
    </row>
    <row r="43" spans="2:3" x14ac:dyDescent="0.55000000000000004">
      <c r="B43" s="38"/>
      <c r="C43" s="6"/>
    </row>
    <row r="44" spans="2:3" x14ac:dyDescent="0.55000000000000004">
      <c r="B44" s="38"/>
      <c r="C44" s="6"/>
    </row>
    <row r="45" spans="2:3" x14ac:dyDescent="0.55000000000000004">
      <c r="B45" s="38"/>
      <c r="C45" s="6"/>
    </row>
    <row r="46" spans="2:3" x14ac:dyDescent="0.55000000000000004">
      <c r="B46" s="38"/>
      <c r="C46" s="6"/>
    </row>
    <row r="47" spans="2:3" x14ac:dyDescent="0.55000000000000004">
      <c r="B47" s="38"/>
      <c r="C47" s="6"/>
    </row>
    <row r="48" spans="2:3" x14ac:dyDescent="0.55000000000000004">
      <c r="B48" s="38"/>
      <c r="C48" s="6"/>
    </row>
    <row r="49" spans="2:3" x14ac:dyDescent="0.55000000000000004">
      <c r="B49" s="38"/>
      <c r="C49" s="6"/>
    </row>
    <row r="50" spans="2:3" x14ac:dyDescent="0.55000000000000004">
      <c r="B50" s="38"/>
      <c r="C50" s="6"/>
    </row>
    <row r="51" spans="2:3" x14ac:dyDescent="0.55000000000000004">
      <c r="B51" s="38"/>
      <c r="C51" s="6"/>
    </row>
    <row r="52" spans="2:3" x14ac:dyDescent="0.55000000000000004">
      <c r="B52" s="38"/>
      <c r="C52" s="6"/>
    </row>
    <row r="53" spans="2:3" x14ac:dyDescent="0.55000000000000004">
      <c r="B53" s="38"/>
      <c r="C53" s="6"/>
    </row>
    <row r="54" spans="2:3" x14ac:dyDescent="0.55000000000000004">
      <c r="B54" s="38"/>
      <c r="C54" s="6"/>
    </row>
    <row r="55" spans="2:3" x14ac:dyDescent="0.55000000000000004">
      <c r="B55" s="38"/>
      <c r="C55" s="6"/>
    </row>
    <row r="56" spans="2:3" x14ac:dyDescent="0.55000000000000004">
      <c r="B56" s="38"/>
      <c r="C56" s="6"/>
    </row>
    <row r="57" spans="2:3" x14ac:dyDescent="0.55000000000000004">
      <c r="B57" s="38"/>
      <c r="C57" s="6"/>
    </row>
    <row r="58" spans="2:3" x14ac:dyDescent="0.55000000000000004">
      <c r="B58" s="38"/>
      <c r="C58" s="6"/>
    </row>
    <row r="59" spans="2:3" x14ac:dyDescent="0.55000000000000004">
      <c r="B59" s="38"/>
      <c r="C59" s="6"/>
    </row>
    <row r="60" spans="2:3" x14ac:dyDescent="0.55000000000000004">
      <c r="B60" s="38"/>
      <c r="C60" s="6"/>
    </row>
    <row r="61" spans="2:3" x14ac:dyDescent="0.55000000000000004">
      <c r="B61" s="38"/>
      <c r="C61" s="6"/>
    </row>
    <row r="62" spans="2:3" x14ac:dyDescent="0.55000000000000004">
      <c r="B62" s="38"/>
      <c r="C62" s="6"/>
    </row>
    <row r="63" spans="2:3" x14ac:dyDescent="0.55000000000000004">
      <c r="B63" s="38"/>
      <c r="C63" s="6"/>
    </row>
    <row r="64" spans="2:3" x14ac:dyDescent="0.55000000000000004">
      <c r="B64" s="38"/>
      <c r="C64" s="6"/>
    </row>
    <row r="65" spans="2:3" x14ac:dyDescent="0.55000000000000004">
      <c r="B65" s="38"/>
      <c r="C65" s="6"/>
    </row>
    <row r="66" spans="2:3" x14ac:dyDescent="0.55000000000000004">
      <c r="B66" s="38"/>
      <c r="C66" s="6"/>
    </row>
    <row r="67" spans="2:3" x14ac:dyDescent="0.55000000000000004">
      <c r="B67" s="38"/>
      <c r="C67" s="6"/>
    </row>
    <row r="68" spans="2:3" x14ac:dyDescent="0.55000000000000004">
      <c r="B68" s="38"/>
      <c r="C68" s="6"/>
    </row>
    <row r="69" spans="2:3" x14ac:dyDescent="0.55000000000000004">
      <c r="B69" s="38"/>
      <c r="C69" s="6"/>
    </row>
    <row r="70" spans="2:3" x14ac:dyDescent="0.55000000000000004">
      <c r="B70" s="38"/>
      <c r="C70" s="6"/>
    </row>
    <row r="71" spans="2:3" x14ac:dyDescent="0.55000000000000004">
      <c r="B71" s="38"/>
      <c r="C71" s="6"/>
    </row>
    <row r="72" spans="2:3" x14ac:dyDescent="0.55000000000000004">
      <c r="B72" s="38"/>
      <c r="C72" s="6"/>
    </row>
    <row r="73" spans="2:3" x14ac:dyDescent="0.55000000000000004">
      <c r="B73" s="38"/>
      <c r="C73" s="6"/>
    </row>
    <row r="74" spans="2:3" x14ac:dyDescent="0.55000000000000004">
      <c r="B74" s="38"/>
      <c r="C74" s="6"/>
    </row>
    <row r="75" spans="2:3" x14ac:dyDescent="0.55000000000000004">
      <c r="B75" s="38"/>
      <c r="C75" s="6"/>
    </row>
    <row r="76" spans="2:3" x14ac:dyDescent="0.55000000000000004">
      <c r="B76" s="38"/>
      <c r="C76" s="6"/>
    </row>
    <row r="77" spans="2:3" x14ac:dyDescent="0.55000000000000004">
      <c r="B77" s="38"/>
      <c r="C77" s="6"/>
    </row>
    <row r="78" spans="2:3" x14ac:dyDescent="0.55000000000000004">
      <c r="B78" s="38"/>
      <c r="C78" s="6"/>
    </row>
    <row r="79" spans="2:3" x14ac:dyDescent="0.55000000000000004">
      <c r="B79" s="38"/>
      <c r="C79" s="6"/>
    </row>
    <row r="80" spans="2:3" x14ac:dyDescent="0.55000000000000004">
      <c r="B80" s="38"/>
      <c r="C80" s="6"/>
    </row>
    <row r="81" spans="2:3" x14ac:dyDescent="0.55000000000000004">
      <c r="B81" s="38"/>
      <c r="C81" s="6"/>
    </row>
    <row r="82" spans="2:3" x14ac:dyDescent="0.55000000000000004">
      <c r="B82" s="38"/>
      <c r="C82" s="6"/>
    </row>
    <row r="83" spans="2:3" x14ac:dyDescent="0.55000000000000004">
      <c r="B83" s="38"/>
      <c r="C83" s="6"/>
    </row>
    <row r="84" spans="2:3" x14ac:dyDescent="0.55000000000000004">
      <c r="B84" s="38"/>
      <c r="C84" s="6"/>
    </row>
    <row r="85" spans="2:3" x14ac:dyDescent="0.55000000000000004">
      <c r="B85" s="38"/>
      <c r="C85" s="6"/>
    </row>
    <row r="86" spans="2:3" x14ac:dyDescent="0.55000000000000004">
      <c r="B86" s="38"/>
      <c r="C86" s="6"/>
    </row>
    <row r="87" spans="2:3" x14ac:dyDescent="0.55000000000000004">
      <c r="B87" s="38"/>
      <c r="C87" s="6"/>
    </row>
    <row r="88" spans="2:3" x14ac:dyDescent="0.55000000000000004">
      <c r="B88" s="38"/>
      <c r="C88" s="6"/>
    </row>
    <row r="89" spans="2:3" x14ac:dyDescent="0.55000000000000004">
      <c r="B89" s="38"/>
      <c r="C89" s="6"/>
    </row>
    <row r="90" spans="2:3" x14ac:dyDescent="0.55000000000000004">
      <c r="B90" s="38"/>
      <c r="C90" s="6"/>
    </row>
    <row r="91" spans="2:3" x14ac:dyDescent="0.55000000000000004">
      <c r="B91" s="38"/>
      <c r="C91" s="6"/>
    </row>
    <row r="92" spans="2:3" x14ac:dyDescent="0.55000000000000004">
      <c r="B92" s="38"/>
      <c r="C92" s="6"/>
    </row>
    <row r="93" spans="2:3" x14ac:dyDescent="0.55000000000000004">
      <c r="B93" s="38"/>
      <c r="C93" s="6"/>
    </row>
    <row r="94" spans="2:3" x14ac:dyDescent="0.55000000000000004">
      <c r="B94" s="38"/>
      <c r="C94" s="6"/>
    </row>
    <row r="95" spans="2:3" x14ac:dyDescent="0.55000000000000004">
      <c r="B95" s="38"/>
      <c r="C95" s="6"/>
    </row>
    <row r="96" spans="2:3" x14ac:dyDescent="0.55000000000000004">
      <c r="B96" s="38"/>
      <c r="C96" s="6"/>
    </row>
    <row r="97" spans="2:3" x14ac:dyDescent="0.55000000000000004">
      <c r="B97" s="38"/>
      <c r="C97" s="6"/>
    </row>
    <row r="98" spans="2:3" x14ac:dyDescent="0.55000000000000004">
      <c r="B98" s="38"/>
      <c r="C98" s="6"/>
    </row>
    <row r="99" spans="2:3" x14ac:dyDescent="0.55000000000000004">
      <c r="B99" s="38"/>
      <c r="C99" s="6"/>
    </row>
    <row r="100" spans="2:3" x14ac:dyDescent="0.55000000000000004">
      <c r="B100" s="38"/>
      <c r="C100" s="6"/>
    </row>
    <row r="101" spans="2:3" x14ac:dyDescent="0.55000000000000004">
      <c r="B101" s="38"/>
      <c r="C101" s="6"/>
    </row>
    <row r="102" spans="2:3" x14ac:dyDescent="0.55000000000000004">
      <c r="B102" s="38"/>
      <c r="C102" s="6"/>
    </row>
    <row r="103" spans="2:3" x14ac:dyDescent="0.55000000000000004">
      <c r="B103" s="38"/>
      <c r="C103" s="6"/>
    </row>
    <row r="104" spans="2:3" x14ac:dyDescent="0.55000000000000004">
      <c r="B104" s="38"/>
      <c r="C104" s="6"/>
    </row>
    <row r="105" spans="2:3" x14ac:dyDescent="0.55000000000000004">
      <c r="B105" s="38"/>
      <c r="C105" s="6"/>
    </row>
    <row r="106" spans="2:3" x14ac:dyDescent="0.55000000000000004">
      <c r="B106" s="38"/>
      <c r="C106" s="6"/>
    </row>
    <row r="107" spans="2:3" x14ac:dyDescent="0.55000000000000004">
      <c r="B107" s="38"/>
      <c r="C107" s="6"/>
    </row>
    <row r="108" spans="2:3" x14ac:dyDescent="0.55000000000000004">
      <c r="B108" s="38"/>
      <c r="C108" s="6"/>
    </row>
    <row r="109" spans="2:3" x14ac:dyDescent="0.55000000000000004">
      <c r="B109" s="38"/>
      <c r="C109" s="6"/>
    </row>
    <row r="110" spans="2:3" x14ac:dyDescent="0.55000000000000004">
      <c r="B110" s="38"/>
      <c r="C110" s="6"/>
    </row>
    <row r="111" spans="2:3" x14ac:dyDescent="0.55000000000000004">
      <c r="B111" s="38"/>
      <c r="C111" s="6"/>
    </row>
    <row r="112" spans="2:3" x14ac:dyDescent="0.55000000000000004">
      <c r="B112" s="38"/>
      <c r="C112" s="6"/>
    </row>
    <row r="113" spans="2:3" x14ac:dyDescent="0.55000000000000004">
      <c r="B113" s="38"/>
      <c r="C113" s="6"/>
    </row>
    <row r="114" spans="2:3" x14ac:dyDescent="0.55000000000000004">
      <c r="B114" s="38"/>
      <c r="C114" s="6"/>
    </row>
    <row r="115" spans="2:3" x14ac:dyDescent="0.55000000000000004">
      <c r="B115" s="38"/>
      <c r="C115" s="6"/>
    </row>
    <row r="116" spans="2:3" x14ac:dyDescent="0.55000000000000004">
      <c r="B116" s="38"/>
      <c r="C116" s="6"/>
    </row>
    <row r="117" spans="2:3" x14ac:dyDescent="0.55000000000000004">
      <c r="B117" s="38"/>
      <c r="C117" s="6"/>
    </row>
    <row r="118" spans="2:3" x14ac:dyDescent="0.55000000000000004">
      <c r="B118" s="38"/>
      <c r="C118" s="6"/>
    </row>
    <row r="119" spans="2:3" x14ac:dyDescent="0.55000000000000004">
      <c r="B119" s="38"/>
      <c r="C119" s="6"/>
    </row>
    <row r="120" spans="2:3" x14ac:dyDescent="0.55000000000000004">
      <c r="B120" s="38"/>
      <c r="C120" s="6"/>
    </row>
    <row r="121" spans="2:3" x14ac:dyDescent="0.55000000000000004">
      <c r="B121" s="38"/>
      <c r="C121" s="6"/>
    </row>
    <row r="122" spans="2:3" x14ac:dyDescent="0.55000000000000004">
      <c r="B122" s="38"/>
      <c r="C122" s="6"/>
    </row>
    <row r="123" spans="2:3" x14ac:dyDescent="0.55000000000000004">
      <c r="B123" s="38"/>
      <c r="C123" s="6"/>
    </row>
    <row r="124" spans="2:3" x14ac:dyDescent="0.55000000000000004">
      <c r="B124" s="38"/>
      <c r="C124" s="6"/>
    </row>
    <row r="125" spans="2:3" x14ac:dyDescent="0.55000000000000004">
      <c r="B125" s="38"/>
      <c r="C125" s="6"/>
    </row>
    <row r="126" spans="2:3" x14ac:dyDescent="0.55000000000000004">
      <c r="B126" s="38"/>
      <c r="C126" s="6"/>
    </row>
    <row r="127" spans="2:3" x14ac:dyDescent="0.55000000000000004">
      <c r="B127" s="38"/>
      <c r="C127" s="6"/>
    </row>
    <row r="128" spans="2:3" x14ac:dyDescent="0.55000000000000004">
      <c r="B128" s="38"/>
      <c r="C128" s="6"/>
    </row>
    <row r="129" spans="2:3" x14ac:dyDescent="0.55000000000000004">
      <c r="B129" s="38"/>
      <c r="C129" s="6"/>
    </row>
    <row r="130" spans="2:3" x14ac:dyDescent="0.55000000000000004">
      <c r="B130" s="38"/>
      <c r="C130" s="6"/>
    </row>
    <row r="131" spans="2:3" x14ac:dyDescent="0.55000000000000004">
      <c r="B131" s="38"/>
      <c r="C131" s="6"/>
    </row>
    <row r="132" spans="2:3" x14ac:dyDescent="0.55000000000000004">
      <c r="B132" s="38"/>
      <c r="C132" s="6"/>
    </row>
    <row r="133" spans="2:3" x14ac:dyDescent="0.55000000000000004">
      <c r="B133" s="38"/>
      <c r="C133" s="6"/>
    </row>
    <row r="134" spans="2:3" x14ac:dyDescent="0.55000000000000004">
      <c r="B134" s="38"/>
      <c r="C134" s="6"/>
    </row>
    <row r="135" spans="2:3" x14ac:dyDescent="0.55000000000000004">
      <c r="B135" s="38"/>
      <c r="C135" s="6"/>
    </row>
    <row r="136" spans="2:3" x14ac:dyDescent="0.55000000000000004">
      <c r="B136" s="38"/>
      <c r="C136" s="6"/>
    </row>
    <row r="137" spans="2:3" x14ac:dyDescent="0.55000000000000004">
      <c r="B137" s="38"/>
      <c r="C137" s="6"/>
    </row>
    <row r="138" spans="2:3" x14ac:dyDescent="0.55000000000000004">
      <c r="B138" s="38"/>
      <c r="C138" s="6"/>
    </row>
    <row r="139" spans="2:3" x14ac:dyDescent="0.55000000000000004">
      <c r="B139" s="38"/>
      <c r="C139" s="6"/>
    </row>
    <row r="140" spans="2:3" x14ac:dyDescent="0.55000000000000004">
      <c r="B140" s="38"/>
      <c r="C140" s="6"/>
    </row>
    <row r="141" spans="2:3" x14ac:dyDescent="0.55000000000000004">
      <c r="B141" s="38"/>
      <c r="C141" s="6"/>
    </row>
    <row r="142" spans="2:3" x14ac:dyDescent="0.55000000000000004">
      <c r="B142" s="38"/>
      <c r="C142" s="6"/>
    </row>
    <row r="143" spans="2:3" x14ac:dyDescent="0.55000000000000004">
      <c r="B143" s="38"/>
      <c r="C143" s="6"/>
    </row>
    <row r="144" spans="2:3" x14ac:dyDescent="0.55000000000000004">
      <c r="B144" s="38"/>
      <c r="C144" s="6"/>
    </row>
    <row r="145" spans="2:3" x14ac:dyDescent="0.55000000000000004">
      <c r="B145" s="38"/>
      <c r="C145" s="6"/>
    </row>
    <row r="146" spans="2:3" x14ac:dyDescent="0.55000000000000004">
      <c r="B146" s="38"/>
      <c r="C146" s="6"/>
    </row>
    <row r="147" spans="2:3" x14ac:dyDescent="0.55000000000000004">
      <c r="B147" s="38"/>
      <c r="C147" s="6"/>
    </row>
    <row r="148" spans="2:3" x14ac:dyDescent="0.55000000000000004">
      <c r="B148" s="38"/>
      <c r="C148" s="6"/>
    </row>
    <row r="149" spans="2:3" x14ac:dyDescent="0.55000000000000004">
      <c r="B149" s="38"/>
      <c r="C149" s="6"/>
    </row>
    <row r="150" spans="2:3" x14ac:dyDescent="0.55000000000000004">
      <c r="B150" s="38"/>
      <c r="C150" s="6"/>
    </row>
    <row r="151" spans="2:3" x14ac:dyDescent="0.55000000000000004">
      <c r="B151" s="38"/>
      <c r="C151" s="6"/>
    </row>
    <row r="152" spans="2:3" x14ac:dyDescent="0.55000000000000004">
      <c r="B152" s="38"/>
      <c r="C152" s="6"/>
    </row>
    <row r="153" spans="2:3" x14ac:dyDescent="0.55000000000000004">
      <c r="B153" s="38"/>
      <c r="C153" s="6"/>
    </row>
    <row r="154" spans="2:3" x14ac:dyDescent="0.55000000000000004">
      <c r="B154" s="38"/>
      <c r="C154" s="6"/>
    </row>
    <row r="155" spans="2:3" x14ac:dyDescent="0.55000000000000004">
      <c r="B155" s="38"/>
      <c r="C155" s="6"/>
    </row>
    <row r="156" spans="2:3" x14ac:dyDescent="0.55000000000000004">
      <c r="B156" s="38"/>
      <c r="C156" s="6"/>
    </row>
    <row r="157" spans="2:3" x14ac:dyDescent="0.55000000000000004">
      <c r="B157" s="38"/>
      <c r="C157" s="6"/>
    </row>
    <row r="158" spans="2:3" x14ac:dyDescent="0.55000000000000004">
      <c r="B158" s="38"/>
      <c r="C158" s="6"/>
    </row>
    <row r="159" spans="2:3" x14ac:dyDescent="0.55000000000000004">
      <c r="B159" s="38"/>
      <c r="C159" s="6"/>
    </row>
    <row r="160" spans="2:3" x14ac:dyDescent="0.55000000000000004">
      <c r="B160" s="38"/>
      <c r="C160" s="6"/>
    </row>
    <row r="161" spans="2:3" x14ac:dyDescent="0.55000000000000004">
      <c r="B161" s="38"/>
      <c r="C161" s="6"/>
    </row>
    <row r="162" spans="2:3" x14ac:dyDescent="0.55000000000000004">
      <c r="B162" s="38"/>
      <c r="C162" s="6"/>
    </row>
    <row r="163" spans="2:3" x14ac:dyDescent="0.55000000000000004">
      <c r="B163" s="38"/>
      <c r="C163" s="6"/>
    </row>
    <row r="164" spans="2:3" x14ac:dyDescent="0.55000000000000004">
      <c r="B164" s="38"/>
      <c r="C164" s="6"/>
    </row>
    <row r="165" spans="2:3" x14ac:dyDescent="0.55000000000000004">
      <c r="B165" s="38"/>
      <c r="C165" s="6"/>
    </row>
    <row r="166" spans="2:3" x14ac:dyDescent="0.55000000000000004">
      <c r="B166" s="38"/>
      <c r="C166" s="6"/>
    </row>
    <row r="167" spans="2:3" x14ac:dyDescent="0.55000000000000004">
      <c r="B167" s="38"/>
      <c r="C167" s="6"/>
    </row>
    <row r="168" spans="2:3" x14ac:dyDescent="0.55000000000000004">
      <c r="B168" s="38"/>
      <c r="C168" s="6"/>
    </row>
    <row r="169" spans="2:3" x14ac:dyDescent="0.55000000000000004">
      <c r="B169" s="38"/>
      <c r="C169" s="6"/>
    </row>
    <row r="170" spans="2:3" x14ac:dyDescent="0.55000000000000004">
      <c r="B170" s="38"/>
      <c r="C170" s="6"/>
    </row>
    <row r="171" spans="2:3" x14ac:dyDescent="0.55000000000000004">
      <c r="B171" s="38"/>
      <c r="C171" s="6"/>
    </row>
    <row r="172" spans="2:3" x14ac:dyDescent="0.55000000000000004">
      <c r="B172" s="38"/>
      <c r="C172" s="6"/>
    </row>
    <row r="173" spans="2:3" x14ac:dyDescent="0.55000000000000004">
      <c r="B173" s="38"/>
      <c r="C173" s="6"/>
    </row>
    <row r="174" spans="2:3" x14ac:dyDescent="0.55000000000000004">
      <c r="B174" s="38"/>
      <c r="C174" s="6"/>
    </row>
    <row r="175" spans="2:3" x14ac:dyDescent="0.55000000000000004">
      <c r="B175" s="38"/>
      <c r="C175" s="6"/>
    </row>
    <row r="176" spans="2:3" x14ac:dyDescent="0.55000000000000004">
      <c r="B176" s="38"/>
      <c r="C176" s="6"/>
    </row>
    <row r="177" spans="2:3" x14ac:dyDescent="0.55000000000000004">
      <c r="B177" s="38"/>
      <c r="C177" s="6"/>
    </row>
    <row r="178" spans="2:3" x14ac:dyDescent="0.55000000000000004">
      <c r="B178" s="38"/>
      <c r="C178" s="6"/>
    </row>
    <row r="179" spans="2:3" x14ac:dyDescent="0.55000000000000004">
      <c r="B179" s="38"/>
      <c r="C179" s="6"/>
    </row>
    <row r="180" spans="2:3" x14ac:dyDescent="0.55000000000000004">
      <c r="B180" s="38"/>
      <c r="C180" s="6"/>
    </row>
    <row r="181" spans="2:3" x14ac:dyDescent="0.55000000000000004">
      <c r="B181" s="38"/>
      <c r="C181" s="6"/>
    </row>
    <row r="182" spans="2:3" x14ac:dyDescent="0.55000000000000004">
      <c r="B182" s="38"/>
      <c r="C182" s="6"/>
    </row>
    <row r="183" spans="2:3" x14ac:dyDescent="0.55000000000000004">
      <c r="B183" s="38"/>
      <c r="C183" s="6"/>
    </row>
    <row r="184" spans="2:3" x14ac:dyDescent="0.55000000000000004">
      <c r="B184" s="38"/>
      <c r="C184" s="6"/>
    </row>
    <row r="185" spans="2:3" x14ac:dyDescent="0.55000000000000004">
      <c r="B185" s="38"/>
      <c r="C185" s="6"/>
    </row>
    <row r="186" spans="2:3" x14ac:dyDescent="0.55000000000000004">
      <c r="B186" s="38"/>
      <c r="C186" s="6"/>
    </row>
    <row r="187" spans="2:3" x14ac:dyDescent="0.55000000000000004">
      <c r="B187" s="38"/>
      <c r="C187" s="6"/>
    </row>
    <row r="188" spans="2:3" x14ac:dyDescent="0.55000000000000004">
      <c r="B188" s="38"/>
      <c r="C188" s="6"/>
    </row>
    <row r="189" spans="2:3" x14ac:dyDescent="0.55000000000000004">
      <c r="B189" s="38"/>
      <c r="C189" s="6"/>
    </row>
    <row r="190" spans="2:3" x14ac:dyDescent="0.55000000000000004">
      <c r="B190" s="38"/>
      <c r="C190" s="6"/>
    </row>
    <row r="191" spans="2:3" x14ac:dyDescent="0.55000000000000004">
      <c r="B191" s="38"/>
      <c r="C191" s="6"/>
    </row>
    <row r="192" spans="2:3" x14ac:dyDescent="0.55000000000000004">
      <c r="B192" s="38"/>
      <c r="C192" s="6"/>
    </row>
    <row r="193" spans="2:3" x14ac:dyDescent="0.55000000000000004">
      <c r="B193" s="38"/>
      <c r="C193" s="6"/>
    </row>
    <row r="194" spans="2:3" x14ac:dyDescent="0.55000000000000004">
      <c r="B194" s="38"/>
      <c r="C194" s="6"/>
    </row>
    <row r="195" spans="2:3" x14ac:dyDescent="0.55000000000000004">
      <c r="B195" s="38"/>
      <c r="C195" s="6"/>
    </row>
    <row r="196" spans="2:3" x14ac:dyDescent="0.55000000000000004">
      <c r="B196" s="38"/>
      <c r="C196" s="6"/>
    </row>
    <row r="197" spans="2:3" x14ac:dyDescent="0.55000000000000004">
      <c r="B197" s="38"/>
      <c r="C197" s="6"/>
    </row>
    <row r="198" spans="2:3" x14ac:dyDescent="0.55000000000000004">
      <c r="B198" s="38"/>
      <c r="C198" s="6"/>
    </row>
    <row r="199" spans="2:3" x14ac:dyDescent="0.55000000000000004">
      <c r="B199" s="38"/>
      <c r="C199" s="6"/>
    </row>
    <row r="200" spans="2:3" x14ac:dyDescent="0.55000000000000004">
      <c r="B200" s="38"/>
      <c r="C200" s="6"/>
    </row>
    <row r="201" spans="2:3" x14ac:dyDescent="0.55000000000000004">
      <c r="B201" s="38"/>
      <c r="C201" s="6"/>
    </row>
    <row r="202" spans="2:3" x14ac:dyDescent="0.55000000000000004">
      <c r="B202" s="38"/>
      <c r="C202" s="6"/>
    </row>
    <row r="203" spans="2:3" x14ac:dyDescent="0.55000000000000004">
      <c r="B203" s="38"/>
      <c r="C203" s="6"/>
    </row>
    <row r="204" spans="2:3" x14ac:dyDescent="0.55000000000000004">
      <c r="B204" s="38"/>
      <c r="C204" s="6"/>
    </row>
    <row r="205" spans="2:3" x14ac:dyDescent="0.55000000000000004">
      <c r="B205" s="38"/>
      <c r="C205" s="6"/>
    </row>
    <row r="206" spans="2:3" x14ac:dyDescent="0.55000000000000004">
      <c r="B206" s="38"/>
      <c r="C206" s="6"/>
    </row>
    <row r="207" spans="2:3" x14ac:dyDescent="0.55000000000000004">
      <c r="B207" s="38"/>
      <c r="C207" s="6"/>
    </row>
    <row r="208" spans="2:3" x14ac:dyDescent="0.55000000000000004">
      <c r="B208" s="38"/>
      <c r="C208" s="6"/>
    </row>
    <row r="209" spans="2:3" x14ac:dyDescent="0.55000000000000004">
      <c r="B209" s="38"/>
      <c r="C209" s="6"/>
    </row>
    <row r="210" spans="2:3" x14ac:dyDescent="0.55000000000000004">
      <c r="B210" s="38"/>
      <c r="C210" s="6"/>
    </row>
    <row r="211" spans="2:3" x14ac:dyDescent="0.55000000000000004">
      <c r="B211" s="38"/>
      <c r="C211" s="6"/>
    </row>
    <row r="212" spans="2:3" x14ac:dyDescent="0.55000000000000004">
      <c r="B212" s="38"/>
      <c r="C212" s="6"/>
    </row>
    <row r="213" spans="2:3" x14ac:dyDescent="0.55000000000000004">
      <c r="B213" s="38"/>
      <c r="C213" s="6"/>
    </row>
    <row r="214" spans="2:3" x14ac:dyDescent="0.55000000000000004">
      <c r="B214" s="38"/>
      <c r="C214" s="6"/>
    </row>
    <row r="215" spans="2:3" x14ac:dyDescent="0.55000000000000004">
      <c r="B215" s="38"/>
      <c r="C215" s="6"/>
    </row>
    <row r="216" spans="2:3" x14ac:dyDescent="0.55000000000000004">
      <c r="B216" s="38"/>
      <c r="C216" s="6"/>
    </row>
    <row r="217" spans="2:3" x14ac:dyDescent="0.55000000000000004">
      <c r="B217" s="38"/>
      <c r="C217" s="6"/>
    </row>
    <row r="218" spans="2:3" x14ac:dyDescent="0.55000000000000004">
      <c r="B218" s="38"/>
      <c r="C218" s="6"/>
    </row>
    <row r="219" spans="2:3" x14ac:dyDescent="0.55000000000000004">
      <c r="B219" s="38"/>
      <c r="C219" s="6"/>
    </row>
    <row r="220" spans="2:3" x14ac:dyDescent="0.55000000000000004">
      <c r="B220" s="38"/>
      <c r="C220" s="6"/>
    </row>
    <row r="221" spans="2:3" x14ac:dyDescent="0.55000000000000004">
      <c r="B221" s="38"/>
      <c r="C221" s="6"/>
    </row>
    <row r="222" spans="2:3" x14ac:dyDescent="0.55000000000000004">
      <c r="B222" s="38"/>
      <c r="C222" s="6"/>
    </row>
    <row r="223" spans="2:3" x14ac:dyDescent="0.55000000000000004">
      <c r="B223" s="38"/>
      <c r="C223" s="6"/>
    </row>
    <row r="224" spans="2:3" x14ac:dyDescent="0.55000000000000004">
      <c r="B224" s="38"/>
      <c r="C224" s="6"/>
    </row>
    <row r="225" spans="2:3" x14ac:dyDescent="0.55000000000000004">
      <c r="B225" s="38"/>
      <c r="C225" s="6"/>
    </row>
    <row r="226" spans="2:3" x14ac:dyDescent="0.55000000000000004">
      <c r="B226" s="38"/>
      <c r="C226" s="6"/>
    </row>
    <row r="227" spans="2:3" x14ac:dyDescent="0.55000000000000004">
      <c r="B227" s="38"/>
      <c r="C227" s="6"/>
    </row>
    <row r="228" spans="2:3" x14ac:dyDescent="0.55000000000000004">
      <c r="B228" s="38"/>
      <c r="C228" s="6"/>
    </row>
    <row r="229" spans="2:3" x14ac:dyDescent="0.55000000000000004">
      <c r="B229" s="38"/>
      <c r="C229" s="6"/>
    </row>
    <row r="230" spans="2:3" x14ac:dyDescent="0.55000000000000004">
      <c r="B230" s="38"/>
      <c r="C230" s="6"/>
    </row>
    <row r="231" spans="2:3" x14ac:dyDescent="0.55000000000000004">
      <c r="B231" s="38"/>
      <c r="C231" s="6"/>
    </row>
    <row r="232" spans="2:3" x14ac:dyDescent="0.55000000000000004">
      <c r="B232" s="38"/>
      <c r="C232" s="6"/>
    </row>
    <row r="233" spans="2:3" x14ac:dyDescent="0.55000000000000004">
      <c r="B233" s="38"/>
      <c r="C233" s="6"/>
    </row>
    <row r="234" spans="2:3" x14ac:dyDescent="0.55000000000000004">
      <c r="B234" s="38"/>
      <c r="C234" s="6"/>
    </row>
    <row r="235" spans="2:3" x14ac:dyDescent="0.55000000000000004">
      <c r="B235" s="38"/>
      <c r="C235" s="6"/>
    </row>
    <row r="236" spans="2:3" x14ac:dyDescent="0.55000000000000004">
      <c r="B236" s="38"/>
      <c r="C236" s="6"/>
    </row>
    <row r="237" spans="2:3" x14ac:dyDescent="0.55000000000000004">
      <c r="B237" s="38"/>
      <c r="C237" s="6"/>
    </row>
    <row r="238" spans="2:3" x14ac:dyDescent="0.55000000000000004">
      <c r="B238" s="38"/>
      <c r="C238" s="6"/>
    </row>
    <row r="239" spans="2:3" x14ac:dyDescent="0.55000000000000004">
      <c r="B239" s="38"/>
      <c r="C239" s="6"/>
    </row>
    <row r="240" spans="2:3" x14ac:dyDescent="0.55000000000000004">
      <c r="B240" s="38"/>
      <c r="C240" s="6"/>
    </row>
    <row r="241" spans="2:3" x14ac:dyDescent="0.55000000000000004">
      <c r="B241" s="38"/>
      <c r="C241" s="6"/>
    </row>
    <row r="242" spans="2:3" x14ac:dyDescent="0.55000000000000004">
      <c r="B242" s="38"/>
      <c r="C242" s="6"/>
    </row>
    <row r="243" spans="2:3" x14ac:dyDescent="0.55000000000000004">
      <c r="B243" s="38"/>
      <c r="C243" s="6"/>
    </row>
    <row r="244" spans="2:3" x14ac:dyDescent="0.55000000000000004">
      <c r="B244" s="38"/>
      <c r="C244" s="6"/>
    </row>
    <row r="245" spans="2:3" x14ac:dyDescent="0.55000000000000004">
      <c r="B245" s="38"/>
      <c r="C245" s="6"/>
    </row>
    <row r="246" spans="2:3" x14ac:dyDescent="0.55000000000000004">
      <c r="B246" s="38"/>
      <c r="C246" s="6"/>
    </row>
    <row r="247" spans="2:3" x14ac:dyDescent="0.55000000000000004">
      <c r="B247" s="38"/>
      <c r="C247" s="6"/>
    </row>
    <row r="248" spans="2:3" x14ac:dyDescent="0.55000000000000004">
      <c r="B248" s="38"/>
      <c r="C248" s="6"/>
    </row>
    <row r="249" spans="2:3" x14ac:dyDescent="0.55000000000000004">
      <c r="B249" s="38"/>
      <c r="C249" s="6"/>
    </row>
    <row r="250" spans="2:3" x14ac:dyDescent="0.55000000000000004">
      <c r="B250" s="38"/>
      <c r="C250" s="6"/>
    </row>
    <row r="251" spans="2:3" x14ac:dyDescent="0.55000000000000004">
      <c r="B251" s="38"/>
      <c r="C251" s="6"/>
    </row>
    <row r="252" spans="2:3" x14ac:dyDescent="0.55000000000000004">
      <c r="B252" s="38"/>
      <c r="C252" s="6"/>
    </row>
  </sheetData>
  <sheetProtection algorithmName="SHA-512" hashValue="NNZ2ZcuG+EzJrvM8pMRWi/r+B5Szq4eYLjnUKCEVbqCRNk+b2VGi446EQUhA2f0vIcYqvVwB3CSKKuSeo0nzoA==" saltValue="rm2ISr7UutqNTbSF58BYKg==" spinCount="100000" sheet="1" objects="1" scenarios="1"/>
  <mergeCells count="1">
    <mergeCell ref="I2:J2"/>
  </mergeCells>
  <conditionalFormatting sqref="G10">
    <cfRule type="containsBlanks" dxfId="38" priority="6">
      <formula>LEN(TRIM(G10))=0</formula>
    </cfRule>
  </conditionalFormatting>
  <conditionalFormatting sqref="G14">
    <cfRule type="containsBlanks" dxfId="37" priority="5">
      <formula>LEN(TRIM(G14))=0</formula>
    </cfRule>
  </conditionalFormatting>
  <conditionalFormatting sqref="G15">
    <cfRule type="containsBlanks" dxfId="36" priority="4">
      <formula>LEN(TRIM(G15))=0</formula>
    </cfRule>
  </conditionalFormatting>
  <conditionalFormatting sqref="G16">
    <cfRule type="containsBlanks" dxfId="35" priority="3">
      <formula>LEN(TRIM(G16))=0</formula>
    </cfRule>
  </conditionalFormatting>
  <conditionalFormatting sqref="G17">
    <cfRule type="containsBlanks" dxfId="34" priority="2">
      <formula>LEN(TRIM(G17))=0</formula>
    </cfRule>
  </conditionalFormatting>
  <conditionalFormatting sqref="G18">
    <cfRule type="containsBlanks" dxfId="33" priority="1">
      <formula>LEN(TRIM(G18))=0</formula>
    </cfRule>
  </conditionalFormatting>
  <pageMargins left="0.7" right="0.7" top="0.75" bottom="0.75" header="0.3" footer="0.3"/>
  <pageSetup orientation="landscape" r:id="rId1"/>
  <headerFooter>
    <oddHeader>&amp;L&amp;G&amp;R&amp;"-,Bold"&amp;12&amp;K03+000PROTEINS</oddHeader>
    <oddFooter xml:space="preserve">&amp;L&amp;"Montserrat SemiBold,Regular"&amp;7&amp;K03+000All orders are FOB FoodService Partners dock. 
All items are subject to availability, wait times may apply.&amp;R&amp;K00-012
FOOD SERVICE PARTNERS | ORDER GUIDE </oddFooter>
  </headerFooter>
  <ignoredErrors>
    <ignoredError sqref="H19" calculatedColumn="1"/>
  </ignoredErrors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FDC5-6E3C-4044-A3ED-E3747B44FEA2}">
  <sheetPr>
    <tabColor theme="9" tint="0.59999389629810485"/>
  </sheetPr>
  <dimension ref="A1:J243"/>
  <sheetViews>
    <sheetView showGridLines="0" showRowColHeaders="0" showRuler="0" view="pageLayout" zoomScale="150" zoomScaleNormal="100" zoomScalePageLayoutView="150" workbookViewId="0">
      <selection activeCell="E5" sqref="E5"/>
    </sheetView>
  </sheetViews>
  <sheetFormatPr defaultColWidth="9.15625" defaultRowHeight="14.4" x14ac:dyDescent="0.55000000000000004"/>
  <cols>
    <col min="1" max="1" width="20.83984375" style="6" customWidth="1"/>
    <col min="2" max="2" width="22" style="39" customWidth="1"/>
    <col min="3" max="3" width="5.68359375" style="14" customWidth="1"/>
    <col min="4" max="4" width="9" style="6" customWidth="1"/>
    <col min="5" max="5" width="9.15625" style="6" customWidth="1"/>
    <col min="6" max="6" width="8.26171875" style="6" customWidth="1"/>
    <col min="7" max="7" width="7.41796875" style="6" customWidth="1"/>
    <col min="8" max="8" width="7" style="11" customWidth="1"/>
    <col min="9" max="9" width="16" style="6" customWidth="1"/>
    <col min="10" max="10" width="16.578125" style="6" customWidth="1"/>
    <col min="11" max="16384" width="9.15625" style="6"/>
  </cols>
  <sheetData>
    <row r="1" spans="1:10" x14ac:dyDescent="0.55000000000000004">
      <c r="A1" s="18" t="s">
        <v>13</v>
      </c>
      <c r="B1" s="31">
        <f>General!C9</f>
        <v>0</v>
      </c>
      <c r="C1" s="2"/>
      <c r="D1" s="13"/>
    </row>
    <row r="2" spans="1:10" x14ac:dyDescent="0.55000000000000004">
      <c r="A2" s="18" t="s">
        <v>20</v>
      </c>
      <c r="B2" s="32">
        <f>General!B5</f>
        <v>0</v>
      </c>
      <c r="I2" s="164" t="s">
        <v>2</v>
      </c>
      <c r="J2" s="165"/>
    </row>
    <row r="3" spans="1:10" ht="30.75" customHeight="1" x14ac:dyDescent="0.55000000000000004">
      <c r="A3" s="26" t="s">
        <v>31</v>
      </c>
      <c r="B3" s="33" t="s">
        <v>34</v>
      </c>
      <c r="C3" s="4" t="s">
        <v>11</v>
      </c>
      <c r="D3" s="4" t="s">
        <v>4</v>
      </c>
      <c r="E3" s="3" t="s">
        <v>12</v>
      </c>
      <c r="F3" s="4" t="s">
        <v>40</v>
      </c>
      <c r="G3" s="4" t="s">
        <v>41</v>
      </c>
      <c r="H3" s="58" t="s">
        <v>3</v>
      </c>
      <c r="I3" s="27" t="s">
        <v>36</v>
      </c>
      <c r="J3" s="28" t="s">
        <v>42</v>
      </c>
    </row>
    <row r="4" spans="1:10" x14ac:dyDescent="0.55000000000000004">
      <c r="A4" s="1" t="s">
        <v>1</v>
      </c>
      <c r="B4" s="34"/>
      <c r="C4" s="50"/>
      <c r="D4" s="50"/>
      <c r="E4" s="40"/>
      <c r="F4" s="25"/>
      <c r="G4" s="43"/>
      <c r="H4" s="43"/>
      <c r="I4" s="50"/>
      <c r="J4" s="50"/>
    </row>
    <row r="5" spans="1:10" ht="80.25" customHeight="1" x14ac:dyDescent="0.55000000000000004">
      <c r="A5" s="15"/>
      <c r="B5" s="35" t="s">
        <v>73</v>
      </c>
      <c r="C5" s="51" t="s">
        <v>39</v>
      </c>
      <c r="D5" s="51">
        <v>16</v>
      </c>
      <c r="E5" s="101"/>
      <c r="F5" s="55">
        <f>ROUNDUP(Table2567[[#This Row],[Portions Needed]]/Table2567[[#This Row],[Portions per Bag]],0)</f>
        <v>0</v>
      </c>
      <c r="G5" s="44">
        <v>9.7799999999999994</v>
      </c>
      <c r="H5" s="44">
        <f>Table2567[[#This Row],[Price per Bag]]*Table2567[[#This Row],['# Bags]]</f>
        <v>0</v>
      </c>
      <c r="I5" s="51" t="s">
        <v>45</v>
      </c>
      <c r="J5" s="62"/>
    </row>
    <row r="6" spans="1:10" ht="80.25" customHeight="1" x14ac:dyDescent="0.55000000000000004">
      <c r="A6" s="16"/>
      <c r="B6" s="36" t="s">
        <v>74</v>
      </c>
      <c r="C6" s="52" t="s">
        <v>39</v>
      </c>
      <c r="D6" s="52">
        <v>32</v>
      </c>
      <c r="E6" s="102"/>
      <c r="F6" s="55">
        <f>ROUNDUP(Table2567[[#This Row],[Portions Needed]]/Table2567[[#This Row],[Portions per Bag]],0)</f>
        <v>0</v>
      </c>
      <c r="G6" s="45">
        <v>3.84</v>
      </c>
      <c r="H6" s="44">
        <f>Table2567[[#This Row],[Price per Bag]]*Table2567[[#This Row],['# Bags]]</f>
        <v>0</v>
      </c>
      <c r="I6" s="51" t="s">
        <v>45</v>
      </c>
      <c r="J6" s="62"/>
    </row>
    <row r="7" spans="1:10" ht="80.25" customHeight="1" x14ac:dyDescent="0.55000000000000004">
      <c r="A7" s="16"/>
      <c r="B7" s="36" t="s">
        <v>75</v>
      </c>
      <c r="C7" s="52" t="s">
        <v>39</v>
      </c>
      <c r="D7" s="52">
        <v>32</v>
      </c>
      <c r="E7" s="102"/>
      <c r="F7" s="55">
        <f>ROUNDUP(Table2567[[#This Row],[Portions Needed]]/Table2567[[#This Row],[Portions per Bag]],0)</f>
        <v>0</v>
      </c>
      <c r="G7" s="45">
        <v>2.79</v>
      </c>
      <c r="H7" s="44">
        <f>Table2567[[#This Row],[Price per Bag]]*Table2567[[#This Row],['# Bags]]</f>
        <v>0</v>
      </c>
      <c r="I7" s="51" t="s">
        <v>45</v>
      </c>
      <c r="J7" s="62"/>
    </row>
    <row r="8" spans="1:10" ht="80.25" customHeight="1" x14ac:dyDescent="0.55000000000000004">
      <c r="A8" s="16"/>
      <c r="B8" s="36" t="s">
        <v>76</v>
      </c>
      <c r="C8" s="52" t="s">
        <v>39</v>
      </c>
      <c r="D8" s="52">
        <v>16</v>
      </c>
      <c r="E8" s="102"/>
      <c r="F8" s="55">
        <f>ROUNDUP(Table2567[[#This Row],[Portions Needed]]/Table2567[[#This Row],[Portions per Bag]],0)</f>
        <v>0</v>
      </c>
      <c r="G8" s="45">
        <v>7.39</v>
      </c>
      <c r="H8" s="44">
        <f>Table2567[[#This Row],[Price per Bag]]*Table2567[[#This Row],['# Bags]]</f>
        <v>0</v>
      </c>
      <c r="I8" s="51" t="s">
        <v>45</v>
      </c>
      <c r="J8" s="62"/>
    </row>
    <row r="9" spans="1:10" ht="80.25" customHeight="1" x14ac:dyDescent="0.55000000000000004">
      <c r="A9" s="16"/>
      <c r="B9" s="36" t="s">
        <v>77</v>
      </c>
      <c r="C9" s="52" t="s">
        <v>39</v>
      </c>
      <c r="D9" s="52">
        <v>32</v>
      </c>
      <c r="E9" s="105"/>
      <c r="F9" s="55">
        <f>ROUNDUP(Table2567[[#This Row],[Portions Needed]]/Table2567[[#This Row],[Portions per Bag]],0)</f>
        <v>0</v>
      </c>
      <c r="G9" s="46">
        <v>3.6</v>
      </c>
      <c r="H9" s="44">
        <f>Table2567[[#This Row],[Price per Bag]]*Table2567[[#This Row],['# Bags]]</f>
        <v>0</v>
      </c>
      <c r="I9" s="51" t="s">
        <v>45</v>
      </c>
      <c r="J9" s="62"/>
    </row>
    <row r="10" spans="1:10" ht="22.5" customHeight="1" x14ac:dyDescent="0.55000000000000004">
      <c r="A10" s="8" t="s">
        <v>35</v>
      </c>
      <c r="B10" s="41"/>
      <c r="C10" s="54"/>
      <c r="D10" s="54"/>
      <c r="E10" s="30">
        <f>SUBTOTAL(109,E4:E9)</f>
        <v>0</v>
      </c>
      <c r="F10" s="30">
        <f>SUBTOTAL(109,F4:F9)</f>
        <v>0</v>
      </c>
      <c r="G10" s="47"/>
      <c r="H10" s="61">
        <f>SUBTOTAL(109,H4:H9)</f>
        <v>0</v>
      </c>
      <c r="I10" s="54"/>
      <c r="J10" s="54"/>
    </row>
    <row r="11" spans="1:10" ht="18" customHeight="1" x14ac:dyDescent="0.55000000000000004">
      <c r="B11" s="38"/>
      <c r="C11" s="6"/>
      <c r="E11" s="21"/>
    </row>
    <row r="12" spans="1:10" ht="21" customHeight="1" x14ac:dyDescent="0.55000000000000004">
      <c r="B12" s="38"/>
      <c r="C12" s="6"/>
      <c r="E12" s="21"/>
    </row>
    <row r="13" spans="1:10" ht="85" customHeight="1" x14ac:dyDescent="0.55000000000000004">
      <c r="B13" s="38"/>
      <c r="C13" s="6"/>
    </row>
    <row r="14" spans="1:10" ht="85" customHeight="1" x14ac:dyDescent="0.55000000000000004">
      <c r="B14" s="38"/>
      <c r="C14" s="6"/>
    </row>
    <row r="15" spans="1:10" ht="85" customHeight="1" x14ac:dyDescent="0.55000000000000004">
      <c r="B15" s="38"/>
      <c r="C15" s="6"/>
    </row>
    <row r="16" spans="1:10" ht="85" customHeight="1" x14ac:dyDescent="0.55000000000000004">
      <c r="B16" s="38"/>
      <c r="C16" s="6"/>
    </row>
    <row r="17" spans="2:3" ht="85" customHeight="1" x14ac:dyDescent="0.55000000000000004">
      <c r="B17" s="38"/>
      <c r="C17" s="6"/>
    </row>
    <row r="18" spans="2:3" ht="85" customHeight="1" x14ac:dyDescent="0.55000000000000004">
      <c r="B18" s="38"/>
      <c r="C18" s="6"/>
    </row>
    <row r="19" spans="2:3" ht="18" customHeight="1" x14ac:dyDescent="0.55000000000000004">
      <c r="B19" s="38"/>
      <c r="C19" s="6"/>
    </row>
    <row r="20" spans="2:3" ht="19.5" customHeight="1" x14ac:dyDescent="0.55000000000000004">
      <c r="B20" s="38"/>
      <c r="C20" s="6"/>
    </row>
    <row r="21" spans="2:3" ht="18" customHeight="1" x14ac:dyDescent="0.55000000000000004">
      <c r="B21" s="38"/>
      <c r="C21" s="6"/>
    </row>
    <row r="22" spans="2:3" ht="85" customHeight="1" x14ac:dyDescent="0.55000000000000004">
      <c r="B22" s="38"/>
      <c r="C22" s="6"/>
    </row>
    <row r="23" spans="2:3" ht="85" customHeight="1" x14ac:dyDescent="0.55000000000000004">
      <c r="B23" s="38"/>
      <c r="C23" s="6"/>
    </row>
    <row r="24" spans="2:3" ht="85" customHeight="1" x14ac:dyDescent="0.55000000000000004">
      <c r="B24" s="38"/>
      <c r="C24" s="6"/>
    </row>
    <row r="25" spans="2:3" ht="85" customHeight="1" x14ac:dyDescent="0.55000000000000004">
      <c r="B25" s="38"/>
      <c r="C25" s="6"/>
    </row>
    <row r="26" spans="2:3" ht="85" customHeight="1" x14ac:dyDescent="0.55000000000000004">
      <c r="B26" s="38"/>
      <c r="C26" s="6"/>
    </row>
    <row r="27" spans="2:3" ht="85" customHeight="1" x14ac:dyDescent="0.55000000000000004">
      <c r="B27" s="38"/>
      <c r="C27" s="6"/>
    </row>
    <row r="28" spans="2:3" ht="85" customHeight="1" x14ac:dyDescent="0.55000000000000004">
      <c r="B28" s="38"/>
      <c r="C28" s="6"/>
    </row>
    <row r="29" spans="2:3" ht="85" customHeight="1" x14ac:dyDescent="0.55000000000000004">
      <c r="B29" s="38"/>
      <c r="C29" s="6"/>
    </row>
    <row r="30" spans="2:3" ht="85" customHeight="1" x14ac:dyDescent="0.55000000000000004">
      <c r="B30" s="38"/>
      <c r="C30" s="6"/>
    </row>
    <row r="31" spans="2:3" x14ac:dyDescent="0.55000000000000004">
      <c r="B31" s="38"/>
      <c r="C31" s="6"/>
    </row>
    <row r="32" spans="2:3" x14ac:dyDescent="0.55000000000000004">
      <c r="B32" s="38"/>
      <c r="C32" s="6"/>
    </row>
    <row r="33" spans="2:3" x14ac:dyDescent="0.55000000000000004">
      <c r="B33" s="38"/>
      <c r="C33" s="6"/>
    </row>
    <row r="34" spans="2:3" x14ac:dyDescent="0.55000000000000004">
      <c r="B34" s="38"/>
      <c r="C34" s="6"/>
    </row>
    <row r="35" spans="2:3" x14ac:dyDescent="0.55000000000000004">
      <c r="B35" s="38"/>
      <c r="C35" s="6"/>
    </row>
    <row r="36" spans="2:3" x14ac:dyDescent="0.55000000000000004">
      <c r="B36" s="38"/>
      <c r="C36" s="6"/>
    </row>
    <row r="37" spans="2:3" x14ac:dyDescent="0.55000000000000004">
      <c r="B37" s="38"/>
      <c r="C37" s="6"/>
    </row>
    <row r="38" spans="2:3" x14ac:dyDescent="0.55000000000000004">
      <c r="B38" s="38"/>
      <c r="C38" s="6"/>
    </row>
    <row r="39" spans="2:3" x14ac:dyDescent="0.55000000000000004">
      <c r="B39" s="38"/>
      <c r="C39" s="6"/>
    </row>
    <row r="40" spans="2:3" x14ac:dyDescent="0.55000000000000004">
      <c r="B40" s="38"/>
      <c r="C40" s="6"/>
    </row>
    <row r="41" spans="2:3" x14ac:dyDescent="0.55000000000000004">
      <c r="B41" s="38"/>
      <c r="C41" s="6"/>
    </row>
    <row r="42" spans="2:3" x14ac:dyDescent="0.55000000000000004">
      <c r="B42" s="38"/>
      <c r="C42" s="6"/>
    </row>
    <row r="43" spans="2:3" x14ac:dyDescent="0.55000000000000004">
      <c r="B43" s="38"/>
      <c r="C43" s="6"/>
    </row>
    <row r="44" spans="2:3" x14ac:dyDescent="0.55000000000000004">
      <c r="B44" s="38"/>
      <c r="C44" s="6"/>
    </row>
    <row r="45" spans="2:3" x14ac:dyDescent="0.55000000000000004">
      <c r="B45" s="38"/>
      <c r="C45" s="6"/>
    </row>
    <row r="46" spans="2:3" x14ac:dyDescent="0.55000000000000004">
      <c r="B46" s="38"/>
      <c r="C46" s="6"/>
    </row>
    <row r="47" spans="2:3" x14ac:dyDescent="0.55000000000000004">
      <c r="B47" s="38"/>
      <c r="C47" s="6"/>
    </row>
    <row r="48" spans="2:3" x14ac:dyDescent="0.55000000000000004">
      <c r="B48" s="38"/>
      <c r="C48" s="6"/>
    </row>
    <row r="49" spans="2:3" x14ac:dyDescent="0.55000000000000004">
      <c r="B49" s="38"/>
      <c r="C49" s="6"/>
    </row>
    <row r="50" spans="2:3" x14ac:dyDescent="0.55000000000000004">
      <c r="B50" s="38"/>
      <c r="C50" s="6"/>
    </row>
    <row r="51" spans="2:3" x14ac:dyDescent="0.55000000000000004">
      <c r="B51" s="38"/>
      <c r="C51" s="6"/>
    </row>
    <row r="52" spans="2:3" x14ac:dyDescent="0.55000000000000004">
      <c r="B52" s="38"/>
      <c r="C52" s="6"/>
    </row>
    <row r="53" spans="2:3" x14ac:dyDescent="0.55000000000000004">
      <c r="B53" s="38"/>
      <c r="C53" s="6"/>
    </row>
    <row r="54" spans="2:3" x14ac:dyDescent="0.55000000000000004">
      <c r="B54" s="38"/>
      <c r="C54" s="6"/>
    </row>
    <row r="55" spans="2:3" x14ac:dyDescent="0.55000000000000004">
      <c r="B55" s="38"/>
      <c r="C55" s="6"/>
    </row>
    <row r="56" spans="2:3" x14ac:dyDescent="0.55000000000000004">
      <c r="B56" s="38"/>
      <c r="C56" s="6"/>
    </row>
    <row r="57" spans="2:3" x14ac:dyDescent="0.55000000000000004">
      <c r="B57" s="38"/>
      <c r="C57" s="6"/>
    </row>
    <row r="58" spans="2:3" x14ac:dyDescent="0.55000000000000004">
      <c r="B58" s="38"/>
      <c r="C58" s="6"/>
    </row>
    <row r="59" spans="2:3" x14ac:dyDescent="0.55000000000000004">
      <c r="B59" s="38"/>
      <c r="C59" s="6"/>
    </row>
    <row r="60" spans="2:3" x14ac:dyDescent="0.55000000000000004">
      <c r="B60" s="38"/>
      <c r="C60" s="6"/>
    </row>
    <row r="61" spans="2:3" x14ac:dyDescent="0.55000000000000004">
      <c r="B61" s="38"/>
      <c r="C61" s="6"/>
    </row>
    <row r="62" spans="2:3" x14ac:dyDescent="0.55000000000000004">
      <c r="B62" s="38"/>
      <c r="C62" s="6"/>
    </row>
    <row r="63" spans="2:3" x14ac:dyDescent="0.55000000000000004">
      <c r="B63" s="38"/>
      <c r="C63" s="6"/>
    </row>
    <row r="64" spans="2:3" x14ac:dyDescent="0.55000000000000004">
      <c r="B64" s="38"/>
      <c r="C64" s="6"/>
    </row>
    <row r="65" spans="2:3" x14ac:dyDescent="0.55000000000000004">
      <c r="B65" s="38"/>
      <c r="C65" s="6"/>
    </row>
    <row r="66" spans="2:3" x14ac:dyDescent="0.55000000000000004">
      <c r="B66" s="38"/>
      <c r="C66" s="6"/>
    </row>
    <row r="67" spans="2:3" x14ac:dyDescent="0.55000000000000004">
      <c r="B67" s="38"/>
      <c r="C67" s="6"/>
    </row>
    <row r="68" spans="2:3" x14ac:dyDescent="0.55000000000000004">
      <c r="B68" s="38"/>
      <c r="C68" s="6"/>
    </row>
    <row r="69" spans="2:3" x14ac:dyDescent="0.55000000000000004">
      <c r="B69" s="38"/>
      <c r="C69" s="6"/>
    </row>
    <row r="70" spans="2:3" x14ac:dyDescent="0.55000000000000004">
      <c r="B70" s="38"/>
      <c r="C70" s="6"/>
    </row>
    <row r="71" spans="2:3" x14ac:dyDescent="0.55000000000000004">
      <c r="B71" s="38"/>
      <c r="C71" s="6"/>
    </row>
    <row r="72" spans="2:3" x14ac:dyDescent="0.55000000000000004">
      <c r="B72" s="38"/>
      <c r="C72" s="6"/>
    </row>
    <row r="73" spans="2:3" x14ac:dyDescent="0.55000000000000004">
      <c r="B73" s="38"/>
      <c r="C73" s="6"/>
    </row>
    <row r="74" spans="2:3" x14ac:dyDescent="0.55000000000000004">
      <c r="B74" s="38"/>
      <c r="C74" s="6"/>
    </row>
    <row r="75" spans="2:3" x14ac:dyDescent="0.55000000000000004">
      <c r="B75" s="38"/>
      <c r="C75" s="6"/>
    </row>
    <row r="76" spans="2:3" x14ac:dyDescent="0.55000000000000004">
      <c r="B76" s="38"/>
      <c r="C76" s="6"/>
    </row>
    <row r="77" spans="2:3" x14ac:dyDescent="0.55000000000000004">
      <c r="B77" s="38"/>
      <c r="C77" s="6"/>
    </row>
    <row r="78" spans="2:3" x14ac:dyDescent="0.55000000000000004">
      <c r="B78" s="38"/>
      <c r="C78" s="6"/>
    </row>
    <row r="79" spans="2:3" x14ac:dyDescent="0.55000000000000004">
      <c r="B79" s="38"/>
      <c r="C79" s="6"/>
    </row>
    <row r="80" spans="2:3" x14ac:dyDescent="0.55000000000000004">
      <c r="B80" s="38"/>
      <c r="C80" s="6"/>
    </row>
    <row r="81" spans="2:3" x14ac:dyDescent="0.55000000000000004">
      <c r="B81" s="38"/>
      <c r="C81" s="6"/>
    </row>
    <row r="82" spans="2:3" x14ac:dyDescent="0.55000000000000004">
      <c r="B82" s="38"/>
      <c r="C82" s="6"/>
    </row>
    <row r="83" spans="2:3" x14ac:dyDescent="0.55000000000000004">
      <c r="B83" s="38"/>
      <c r="C83" s="6"/>
    </row>
    <row r="84" spans="2:3" x14ac:dyDescent="0.55000000000000004">
      <c r="B84" s="38"/>
      <c r="C84" s="6"/>
    </row>
    <row r="85" spans="2:3" x14ac:dyDescent="0.55000000000000004">
      <c r="B85" s="38"/>
      <c r="C85" s="6"/>
    </row>
    <row r="86" spans="2:3" x14ac:dyDescent="0.55000000000000004">
      <c r="B86" s="38"/>
      <c r="C86" s="6"/>
    </row>
    <row r="87" spans="2:3" x14ac:dyDescent="0.55000000000000004">
      <c r="B87" s="38"/>
      <c r="C87" s="6"/>
    </row>
    <row r="88" spans="2:3" x14ac:dyDescent="0.55000000000000004">
      <c r="B88" s="38"/>
      <c r="C88" s="6"/>
    </row>
    <row r="89" spans="2:3" x14ac:dyDescent="0.55000000000000004">
      <c r="B89" s="38"/>
      <c r="C89" s="6"/>
    </row>
    <row r="90" spans="2:3" x14ac:dyDescent="0.55000000000000004">
      <c r="B90" s="38"/>
      <c r="C90" s="6"/>
    </row>
    <row r="91" spans="2:3" x14ac:dyDescent="0.55000000000000004">
      <c r="B91" s="38"/>
      <c r="C91" s="6"/>
    </row>
    <row r="92" spans="2:3" x14ac:dyDescent="0.55000000000000004">
      <c r="B92" s="38"/>
      <c r="C92" s="6"/>
    </row>
    <row r="93" spans="2:3" x14ac:dyDescent="0.55000000000000004">
      <c r="B93" s="38"/>
      <c r="C93" s="6"/>
    </row>
    <row r="94" spans="2:3" x14ac:dyDescent="0.55000000000000004">
      <c r="B94" s="38"/>
      <c r="C94" s="6"/>
    </row>
    <row r="95" spans="2:3" x14ac:dyDescent="0.55000000000000004">
      <c r="B95" s="38"/>
      <c r="C95" s="6"/>
    </row>
    <row r="96" spans="2:3" x14ac:dyDescent="0.55000000000000004">
      <c r="B96" s="38"/>
      <c r="C96" s="6"/>
    </row>
    <row r="97" spans="2:3" x14ac:dyDescent="0.55000000000000004">
      <c r="B97" s="38"/>
      <c r="C97" s="6"/>
    </row>
    <row r="98" spans="2:3" x14ac:dyDescent="0.55000000000000004">
      <c r="B98" s="38"/>
      <c r="C98" s="6"/>
    </row>
    <row r="99" spans="2:3" x14ac:dyDescent="0.55000000000000004">
      <c r="B99" s="38"/>
      <c r="C99" s="6"/>
    </row>
    <row r="100" spans="2:3" x14ac:dyDescent="0.55000000000000004">
      <c r="B100" s="38"/>
      <c r="C100" s="6"/>
    </row>
    <row r="101" spans="2:3" x14ac:dyDescent="0.55000000000000004">
      <c r="B101" s="38"/>
      <c r="C101" s="6"/>
    </row>
    <row r="102" spans="2:3" x14ac:dyDescent="0.55000000000000004">
      <c r="B102" s="38"/>
      <c r="C102" s="6"/>
    </row>
    <row r="103" spans="2:3" x14ac:dyDescent="0.55000000000000004">
      <c r="B103" s="38"/>
      <c r="C103" s="6"/>
    </row>
    <row r="104" spans="2:3" x14ac:dyDescent="0.55000000000000004">
      <c r="B104" s="38"/>
      <c r="C104" s="6"/>
    </row>
    <row r="105" spans="2:3" x14ac:dyDescent="0.55000000000000004">
      <c r="B105" s="38"/>
      <c r="C105" s="6"/>
    </row>
    <row r="106" spans="2:3" x14ac:dyDescent="0.55000000000000004">
      <c r="B106" s="38"/>
      <c r="C106" s="6"/>
    </row>
    <row r="107" spans="2:3" x14ac:dyDescent="0.55000000000000004">
      <c r="B107" s="38"/>
      <c r="C107" s="6"/>
    </row>
    <row r="108" spans="2:3" x14ac:dyDescent="0.55000000000000004">
      <c r="B108" s="38"/>
      <c r="C108" s="6"/>
    </row>
    <row r="109" spans="2:3" x14ac:dyDescent="0.55000000000000004">
      <c r="B109" s="38"/>
      <c r="C109" s="6"/>
    </row>
    <row r="110" spans="2:3" x14ac:dyDescent="0.55000000000000004">
      <c r="B110" s="38"/>
      <c r="C110" s="6"/>
    </row>
    <row r="111" spans="2:3" x14ac:dyDescent="0.55000000000000004">
      <c r="B111" s="38"/>
      <c r="C111" s="6"/>
    </row>
    <row r="112" spans="2:3" x14ac:dyDescent="0.55000000000000004">
      <c r="B112" s="38"/>
      <c r="C112" s="6"/>
    </row>
    <row r="113" spans="2:3" x14ac:dyDescent="0.55000000000000004">
      <c r="B113" s="38"/>
      <c r="C113" s="6"/>
    </row>
    <row r="114" spans="2:3" x14ac:dyDescent="0.55000000000000004">
      <c r="B114" s="38"/>
      <c r="C114" s="6"/>
    </row>
    <row r="115" spans="2:3" x14ac:dyDescent="0.55000000000000004">
      <c r="B115" s="38"/>
      <c r="C115" s="6"/>
    </row>
    <row r="116" spans="2:3" x14ac:dyDescent="0.55000000000000004">
      <c r="B116" s="38"/>
      <c r="C116" s="6"/>
    </row>
    <row r="117" spans="2:3" x14ac:dyDescent="0.55000000000000004">
      <c r="B117" s="38"/>
      <c r="C117" s="6"/>
    </row>
    <row r="118" spans="2:3" x14ac:dyDescent="0.55000000000000004">
      <c r="B118" s="38"/>
      <c r="C118" s="6"/>
    </row>
    <row r="119" spans="2:3" x14ac:dyDescent="0.55000000000000004">
      <c r="B119" s="38"/>
      <c r="C119" s="6"/>
    </row>
    <row r="120" spans="2:3" x14ac:dyDescent="0.55000000000000004">
      <c r="B120" s="38"/>
      <c r="C120" s="6"/>
    </row>
    <row r="121" spans="2:3" x14ac:dyDescent="0.55000000000000004">
      <c r="B121" s="38"/>
      <c r="C121" s="6"/>
    </row>
    <row r="122" spans="2:3" x14ac:dyDescent="0.55000000000000004">
      <c r="B122" s="38"/>
      <c r="C122" s="6"/>
    </row>
    <row r="123" spans="2:3" x14ac:dyDescent="0.55000000000000004">
      <c r="B123" s="38"/>
      <c r="C123" s="6"/>
    </row>
    <row r="124" spans="2:3" x14ac:dyDescent="0.55000000000000004">
      <c r="B124" s="38"/>
      <c r="C124" s="6"/>
    </row>
    <row r="125" spans="2:3" x14ac:dyDescent="0.55000000000000004">
      <c r="B125" s="38"/>
      <c r="C125" s="6"/>
    </row>
    <row r="126" spans="2:3" x14ac:dyDescent="0.55000000000000004">
      <c r="B126" s="38"/>
      <c r="C126" s="6"/>
    </row>
    <row r="127" spans="2:3" x14ac:dyDescent="0.55000000000000004">
      <c r="B127" s="38"/>
      <c r="C127" s="6"/>
    </row>
    <row r="128" spans="2:3" x14ac:dyDescent="0.55000000000000004">
      <c r="B128" s="38"/>
      <c r="C128" s="6"/>
    </row>
    <row r="129" spans="2:3" x14ac:dyDescent="0.55000000000000004">
      <c r="B129" s="38"/>
      <c r="C129" s="6"/>
    </row>
    <row r="130" spans="2:3" x14ac:dyDescent="0.55000000000000004">
      <c r="B130" s="38"/>
      <c r="C130" s="6"/>
    </row>
    <row r="131" spans="2:3" x14ac:dyDescent="0.55000000000000004">
      <c r="B131" s="38"/>
      <c r="C131" s="6"/>
    </row>
    <row r="132" spans="2:3" x14ac:dyDescent="0.55000000000000004">
      <c r="B132" s="38"/>
      <c r="C132" s="6"/>
    </row>
    <row r="133" spans="2:3" x14ac:dyDescent="0.55000000000000004">
      <c r="B133" s="38"/>
      <c r="C133" s="6"/>
    </row>
    <row r="134" spans="2:3" x14ac:dyDescent="0.55000000000000004">
      <c r="B134" s="38"/>
      <c r="C134" s="6"/>
    </row>
    <row r="135" spans="2:3" x14ac:dyDescent="0.55000000000000004">
      <c r="B135" s="38"/>
      <c r="C135" s="6"/>
    </row>
    <row r="136" spans="2:3" x14ac:dyDescent="0.55000000000000004">
      <c r="B136" s="38"/>
      <c r="C136" s="6"/>
    </row>
    <row r="137" spans="2:3" x14ac:dyDescent="0.55000000000000004">
      <c r="B137" s="38"/>
      <c r="C137" s="6"/>
    </row>
    <row r="138" spans="2:3" x14ac:dyDescent="0.55000000000000004">
      <c r="B138" s="38"/>
      <c r="C138" s="6"/>
    </row>
    <row r="139" spans="2:3" x14ac:dyDescent="0.55000000000000004">
      <c r="B139" s="38"/>
      <c r="C139" s="6"/>
    </row>
    <row r="140" spans="2:3" x14ac:dyDescent="0.55000000000000004">
      <c r="B140" s="38"/>
      <c r="C140" s="6"/>
    </row>
    <row r="141" spans="2:3" x14ac:dyDescent="0.55000000000000004">
      <c r="B141" s="38"/>
      <c r="C141" s="6"/>
    </row>
    <row r="142" spans="2:3" x14ac:dyDescent="0.55000000000000004">
      <c r="B142" s="38"/>
      <c r="C142" s="6"/>
    </row>
    <row r="143" spans="2:3" x14ac:dyDescent="0.55000000000000004">
      <c r="B143" s="38"/>
      <c r="C143" s="6"/>
    </row>
    <row r="144" spans="2:3" x14ac:dyDescent="0.55000000000000004">
      <c r="B144" s="38"/>
      <c r="C144" s="6"/>
    </row>
    <row r="145" spans="2:3" x14ac:dyDescent="0.55000000000000004">
      <c r="B145" s="38"/>
      <c r="C145" s="6"/>
    </row>
    <row r="146" spans="2:3" x14ac:dyDescent="0.55000000000000004">
      <c r="B146" s="38"/>
      <c r="C146" s="6"/>
    </row>
    <row r="147" spans="2:3" x14ac:dyDescent="0.55000000000000004">
      <c r="B147" s="38"/>
      <c r="C147" s="6"/>
    </row>
    <row r="148" spans="2:3" x14ac:dyDescent="0.55000000000000004">
      <c r="B148" s="38"/>
      <c r="C148" s="6"/>
    </row>
    <row r="149" spans="2:3" x14ac:dyDescent="0.55000000000000004">
      <c r="B149" s="38"/>
      <c r="C149" s="6"/>
    </row>
    <row r="150" spans="2:3" x14ac:dyDescent="0.55000000000000004">
      <c r="B150" s="38"/>
      <c r="C150" s="6"/>
    </row>
    <row r="151" spans="2:3" x14ac:dyDescent="0.55000000000000004">
      <c r="B151" s="38"/>
      <c r="C151" s="6"/>
    </row>
    <row r="152" spans="2:3" x14ac:dyDescent="0.55000000000000004">
      <c r="B152" s="38"/>
      <c r="C152" s="6"/>
    </row>
    <row r="153" spans="2:3" x14ac:dyDescent="0.55000000000000004">
      <c r="B153" s="38"/>
      <c r="C153" s="6"/>
    </row>
    <row r="154" spans="2:3" x14ac:dyDescent="0.55000000000000004">
      <c r="B154" s="38"/>
      <c r="C154" s="6"/>
    </row>
    <row r="155" spans="2:3" x14ac:dyDescent="0.55000000000000004">
      <c r="B155" s="38"/>
      <c r="C155" s="6"/>
    </row>
    <row r="156" spans="2:3" x14ac:dyDescent="0.55000000000000004">
      <c r="B156" s="38"/>
      <c r="C156" s="6"/>
    </row>
    <row r="157" spans="2:3" x14ac:dyDescent="0.55000000000000004">
      <c r="B157" s="38"/>
      <c r="C157" s="6"/>
    </row>
    <row r="158" spans="2:3" x14ac:dyDescent="0.55000000000000004">
      <c r="B158" s="38"/>
      <c r="C158" s="6"/>
    </row>
    <row r="159" spans="2:3" x14ac:dyDescent="0.55000000000000004">
      <c r="B159" s="38"/>
      <c r="C159" s="6"/>
    </row>
    <row r="160" spans="2:3" x14ac:dyDescent="0.55000000000000004">
      <c r="B160" s="38"/>
      <c r="C160" s="6"/>
    </row>
    <row r="161" spans="2:3" x14ac:dyDescent="0.55000000000000004">
      <c r="B161" s="38"/>
      <c r="C161" s="6"/>
    </row>
    <row r="162" spans="2:3" x14ac:dyDescent="0.55000000000000004">
      <c r="B162" s="38"/>
      <c r="C162" s="6"/>
    </row>
    <row r="163" spans="2:3" x14ac:dyDescent="0.55000000000000004">
      <c r="B163" s="38"/>
      <c r="C163" s="6"/>
    </row>
    <row r="164" spans="2:3" x14ac:dyDescent="0.55000000000000004">
      <c r="B164" s="38"/>
      <c r="C164" s="6"/>
    </row>
    <row r="165" spans="2:3" x14ac:dyDescent="0.55000000000000004">
      <c r="B165" s="38"/>
      <c r="C165" s="6"/>
    </row>
    <row r="166" spans="2:3" x14ac:dyDescent="0.55000000000000004">
      <c r="B166" s="38"/>
      <c r="C166" s="6"/>
    </row>
    <row r="167" spans="2:3" x14ac:dyDescent="0.55000000000000004">
      <c r="B167" s="38"/>
      <c r="C167" s="6"/>
    </row>
    <row r="168" spans="2:3" x14ac:dyDescent="0.55000000000000004">
      <c r="B168" s="38"/>
      <c r="C168" s="6"/>
    </row>
    <row r="169" spans="2:3" x14ac:dyDescent="0.55000000000000004">
      <c r="B169" s="38"/>
      <c r="C169" s="6"/>
    </row>
    <row r="170" spans="2:3" x14ac:dyDescent="0.55000000000000004">
      <c r="B170" s="38"/>
      <c r="C170" s="6"/>
    </row>
    <row r="171" spans="2:3" x14ac:dyDescent="0.55000000000000004">
      <c r="B171" s="38"/>
      <c r="C171" s="6"/>
    </row>
    <row r="172" spans="2:3" x14ac:dyDescent="0.55000000000000004">
      <c r="B172" s="38"/>
      <c r="C172" s="6"/>
    </row>
    <row r="173" spans="2:3" x14ac:dyDescent="0.55000000000000004">
      <c r="B173" s="38"/>
      <c r="C173" s="6"/>
    </row>
    <row r="174" spans="2:3" x14ac:dyDescent="0.55000000000000004">
      <c r="B174" s="38"/>
      <c r="C174" s="6"/>
    </row>
    <row r="175" spans="2:3" x14ac:dyDescent="0.55000000000000004">
      <c r="B175" s="38"/>
      <c r="C175" s="6"/>
    </row>
    <row r="176" spans="2:3" x14ac:dyDescent="0.55000000000000004">
      <c r="B176" s="38"/>
      <c r="C176" s="6"/>
    </row>
    <row r="177" spans="2:3" x14ac:dyDescent="0.55000000000000004">
      <c r="B177" s="38"/>
      <c r="C177" s="6"/>
    </row>
    <row r="178" spans="2:3" x14ac:dyDescent="0.55000000000000004">
      <c r="B178" s="38"/>
      <c r="C178" s="6"/>
    </row>
    <row r="179" spans="2:3" x14ac:dyDescent="0.55000000000000004">
      <c r="B179" s="38"/>
      <c r="C179" s="6"/>
    </row>
    <row r="180" spans="2:3" x14ac:dyDescent="0.55000000000000004">
      <c r="B180" s="38"/>
      <c r="C180" s="6"/>
    </row>
    <row r="181" spans="2:3" x14ac:dyDescent="0.55000000000000004">
      <c r="B181" s="38"/>
      <c r="C181" s="6"/>
    </row>
    <row r="182" spans="2:3" x14ac:dyDescent="0.55000000000000004">
      <c r="B182" s="38"/>
      <c r="C182" s="6"/>
    </row>
    <row r="183" spans="2:3" x14ac:dyDescent="0.55000000000000004">
      <c r="B183" s="38"/>
      <c r="C183" s="6"/>
    </row>
    <row r="184" spans="2:3" x14ac:dyDescent="0.55000000000000004">
      <c r="B184" s="38"/>
      <c r="C184" s="6"/>
    </row>
    <row r="185" spans="2:3" x14ac:dyDescent="0.55000000000000004">
      <c r="B185" s="38"/>
      <c r="C185" s="6"/>
    </row>
    <row r="186" spans="2:3" x14ac:dyDescent="0.55000000000000004">
      <c r="B186" s="38"/>
      <c r="C186" s="6"/>
    </row>
    <row r="187" spans="2:3" x14ac:dyDescent="0.55000000000000004">
      <c r="B187" s="38"/>
      <c r="C187" s="6"/>
    </row>
    <row r="188" spans="2:3" x14ac:dyDescent="0.55000000000000004">
      <c r="B188" s="38"/>
      <c r="C188" s="6"/>
    </row>
    <row r="189" spans="2:3" x14ac:dyDescent="0.55000000000000004">
      <c r="B189" s="38"/>
      <c r="C189" s="6"/>
    </row>
    <row r="190" spans="2:3" x14ac:dyDescent="0.55000000000000004">
      <c r="B190" s="38"/>
      <c r="C190" s="6"/>
    </row>
    <row r="191" spans="2:3" x14ac:dyDescent="0.55000000000000004">
      <c r="B191" s="38"/>
      <c r="C191" s="6"/>
    </row>
    <row r="192" spans="2:3" x14ac:dyDescent="0.55000000000000004">
      <c r="B192" s="38"/>
      <c r="C192" s="6"/>
    </row>
    <row r="193" spans="2:3" x14ac:dyDescent="0.55000000000000004">
      <c r="B193" s="38"/>
      <c r="C193" s="6"/>
    </row>
    <row r="194" spans="2:3" x14ac:dyDescent="0.55000000000000004">
      <c r="B194" s="38"/>
      <c r="C194" s="6"/>
    </row>
    <row r="195" spans="2:3" x14ac:dyDescent="0.55000000000000004">
      <c r="B195" s="38"/>
      <c r="C195" s="6"/>
    </row>
    <row r="196" spans="2:3" x14ac:dyDescent="0.55000000000000004">
      <c r="B196" s="38"/>
      <c r="C196" s="6"/>
    </row>
    <row r="197" spans="2:3" x14ac:dyDescent="0.55000000000000004">
      <c r="B197" s="38"/>
      <c r="C197" s="6"/>
    </row>
    <row r="198" spans="2:3" x14ac:dyDescent="0.55000000000000004">
      <c r="B198" s="38"/>
      <c r="C198" s="6"/>
    </row>
    <row r="199" spans="2:3" x14ac:dyDescent="0.55000000000000004">
      <c r="B199" s="38"/>
      <c r="C199" s="6"/>
    </row>
    <row r="200" spans="2:3" x14ac:dyDescent="0.55000000000000004">
      <c r="B200" s="38"/>
      <c r="C200" s="6"/>
    </row>
    <row r="201" spans="2:3" x14ac:dyDescent="0.55000000000000004">
      <c r="B201" s="38"/>
      <c r="C201" s="6"/>
    </row>
    <row r="202" spans="2:3" x14ac:dyDescent="0.55000000000000004">
      <c r="B202" s="38"/>
      <c r="C202" s="6"/>
    </row>
    <row r="203" spans="2:3" x14ac:dyDescent="0.55000000000000004">
      <c r="B203" s="38"/>
      <c r="C203" s="6"/>
    </row>
    <row r="204" spans="2:3" x14ac:dyDescent="0.55000000000000004">
      <c r="B204" s="38"/>
      <c r="C204" s="6"/>
    </row>
    <row r="205" spans="2:3" x14ac:dyDescent="0.55000000000000004">
      <c r="B205" s="38"/>
      <c r="C205" s="6"/>
    </row>
    <row r="206" spans="2:3" x14ac:dyDescent="0.55000000000000004">
      <c r="B206" s="38"/>
      <c r="C206" s="6"/>
    </row>
    <row r="207" spans="2:3" x14ac:dyDescent="0.55000000000000004">
      <c r="B207" s="38"/>
      <c r="C207" s="6"/>
    </row>
    <row r="208" spans="2:3" x14ac:dyDescent="0.55000000000000004">
      <c r="B208" s="38"/>
      <c r="C208" s="6"/>
    </row>
    <row r="209" spans="2:3" x14ac:dyDescent="0.55000000000000004">
      <c r="B209" s="38"/>
      <c r="C209" s="6"/>
    </row>
    <row r="210" spans="2:3" x14ac:dyDescent="0.55000000000000004">
      <c r="B210" s="38"/>
      <c r="C210" s="6"/>
    </row>
    <row r="211" spans="2:3" x14ac:dyDescent="0.55000000000000004">
      <c r="B211" s="38"/>
      <c r="C211" s="6"/>
    </row>
    <row r="212" spans="2:3" x14ac:dyDescent="0.55000000000000004">
      <c r="B212" s="38"/>
      <c r="C212" s="6"/>
    </row>
    <row r="213" spans="2:3" x14ac:dyDescent="0.55000000000000004">
      <c r="B213" s="38"/>
      <c r="C213" s="6"/>
    </row>
    <row r="214" spans="2:3" x14ac:dyDescent="0.55000000000000004">
      <c r="B214" s="38"/>
      <c r="C214" s="6"/>
    </row>
    <row r="215" spans="2:3" x14ac:dyDescent="0.55000000000000004">
      <c r="B215" s="38"/>
      <c r="C215" s="6"/>
    </row>
    <row r="216" spans="2:3" x14ac:dyDescent="0.55000000000000004">
      <c r="B216" s="38"/>
      <c r="C216" s="6"/>
    </row>
    <row r="217" spans="2:3" x14ac:dyDescent="0.55000000000000004">
      <c r="B217" s="38"/>
      <c r="C217" s="6"/>
    </row>
    <row r="218" spans="2:3" x14ac:dyDescent="0.55000000000000004">
      <c r="B218" s="38"/>
      <c r="C218" s="6"/>
    </row>
    <row r="219" spans="2:3" x14ac:dyDescent="0.55000000000000004">
      <c r="B219" s="38"/>
      <c r="C219" s="6"/>
    </row>
    <row r="220" spans="2:3" x14ac:dyDescent="0.55000000000000004">
      <c r="B220" s="38"/>
      <c r="C220" s="6"/>
    </row>
    <row r="221" spans="2:3" x14ac:dyDescent="0.55000000000000004">
      <c r="B221" s="38"/>
      <c r="C221" s="6"/>
    </row>
    <row r="222" spans="2:3" x14ac:dyDescent="0.55000000000000004">
      <c r="B222" s="38"/>
      <c r="C222" s="6"/>
    </row>
    <row r="223" spans="2:3" x14ac:dyDescent="0.55000000000000004">
      <c r="B223" s="38"/>
      <c r="C223" s="6"/>
    </row>
    <row r="224" spans="2:3" x14ac:dyDescent="0.55000000000000004">
      <c r="B224" s="38"/>
      <c r="C224" s="6"/>
    </row>
    <row r="225" spans="2:3" x14ac:dyDescent="0.55000000000000004">
      <c r="B225" s="38"/>
      <c r="C225" s="6"/>
    </row>
    <row r="226" spans="2:3" x14ac:dyDescent="0.55000000000000004">
      <c r="B226" s="38"/>
      <c r="C226" s="6"/>
    </row>
    <row r="227" spans="2:3" x14ac:dyDescent="0.55000000000000004">
      <c r="B227" s="38"/>
      <c r="C227" s="6"/>
    </row>
    <row r="228" spans="2:3" x14ac:dyDescent="0.55000000000000004">
      <c r="B228" s="38"/>
      <c r="C228" s="6"/>
    </row>
    <row r="229" spans="2:3" x14ac:dyDescent="0.55000000000000004">
      <c r="B229" s="38"/>
      <c r="C229" s="6"/>
    </row>
    <row r="230" spans="2:3" x14ac:dyDescent="0.55000000000000004">
      <c r="B230" s="38"/>
      <c r="C230" s="6"/>
    </row>
    <row r="231" spans="2:3" x14ac:dyDescent="0.55000000000000004">
      <c r="B231" s="38"/>
      <c r="C231" s="6"/>
    </row>
    <row r="232" spans="2:3" x14ac:dyDescent="0.55000000000000004">
      <c r="B232" s="38"/>
      <c r="C232" s="6"/>
    </row>
    <row r="233" spans="2:3" x14ac:dyDescent="0.55000000000000004">
      <c r="B233" s="38"/>
      <c r="C233" s="6"/>
    </row>
    <row r="234" spans="2:3" x14ac:dyDescent="0.55000000000000004">
      <c r="B234" s="38"/>
      <c r="C234" s="6"/>
    </row>
    <row r="235" spans="2:3" x14ac:dyDescent="0.55000000000000004">
      <c r="B235" s="38"/>
      <c r="C235" s="6"/>
    </row>
    <row r="236" spans="2:3" x14ac:dyDescent="0.55000000000000004">
      <c r="B236" s="38"/>
      <c r="C236" s="6"/>
    </row>
    <row r="237" spans="2:3" x14ac:dyDescent="0.55000000000000004">
      <c r="B237" s="38"/>
      <c r="C237" s="6"/>
    </row>
    <row r="238" spans="2:3" x14ac:dyDescent="0.55000000000000004">
      <c r="B238" s="38"/>
      <c r="C238" s="6"/>
    </row>
    <row r="239" spans="2:3" x14ac:dyDescent="0.55000000000000004">
      <c r="B239" s="38"/>
      <c r="C239" s="6"/>
    </row>
    <row r="240" spans="2:3" x14ac:dyDescent="0.55000000000000004">
      <c r="B240" s="38"/>
      <c r="C240" s="6"/>
    </row>
    <row r="241" spans="2:3" x14ac:dyDescent="0.55000000000000004">
      <c r="B241" s="38"/>
      <c r="C241" s="6"/>
    </row>
    <row r="242" spans="2:3" x14ac:dyDescent="0.55000000000000004">
      <c r="B242" s="38"/>
      <c r="C242" s="6"/>
    </row>
    <row r="243" spans="2:3" x14ac:dyDescent="0.55000000000000004">
      <c r="B243" s="38"/>
      <c r="C243" s="6"/>
    </row>
  </sheetData>
  <sheetProtection algorithmName="SHA-512" hashValue="ewDDwfOlk9toRHSNU367UKCoozUAKuqIeVC6sSMXwZKn7ULUOyGpvHg5zSXdE3OTo4jILHsyeyutVLq38ta6jw==" saltValue="b+q2BqMB3Fybsw/39zbbRA==" spinCount="100000" sheet="1" objects="1" scenarios="1"/>
  <mergeCells count="1">
    <mergeCell ref="I2:J2"/>
  </mergeCells>
  <pageMargins left="0.7" right="0.7" top="0.75" bottom="0.75" header="0.3" footer="0.3"/>
  <pageSetup orientation="landscape" r:id="rId1"/>
  <headerFooter>
    <oddHeader>&amp;L&amp;G&amp;R&amp;"-,Bold"&amp;12&amp;K03+000SAUCES AND GRAVIES</oddHeader>
    <oddFooter xml:space="preserve">&amp;L&amp;"Montserrat SemiBold,Regular"&amp;7&amp;K03+000All orders are FOB FoodService Partners dock. 
All items are subject to availability, wait times may apply.&amp;R&amp;K00-012
FOOD SERVICE PARTNERS | ORDER GUIDE </oddFooter>
  </headerFooter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6FA6-FBEB-46E0-B130-6FE38BC77E07}">
  <sheetPr>
    <tabColor theme="9" tint="0.79998168889431442"/>
  </sheetPr>
  <dimension ref="A1:J244"/>
  <sheetViews>
    <sheetView showGridLines="0" showRowColHeaders="0" showRuler="0" view="pageLayout" zoomScale="150" zoomScaleNormal="100" zoomScalePageLayoutView="150" workbookViewId="0">
      <selection activeCell="E5" sqref="E5"/>
    </sheetView>
  </sheetViews>
  <sheetFormatPr defaultColWidth="9.15625" defaultRowHeight="14.4" x14ac:dyDescent="0.55000000000000004"/>
  <cols>
    <col min="1" max="1" width="20.83984375" style="6" customWidth="1"/>
    <col min="2" max="2" width="22" style="39" customWidth="1"/>
    <col min="3" max="3" width="5.68359375" style="14" customWidth="1"/>
    <col min="4" max="4" width="9" style="6" customWidth="1"/>
    <col min="5" max="5" width="9.15625" style="6" customWidth="1"/>
    <col min="6" max="6" width="8.26171875" style="6" customWidth="1"/>
    <col min="7" max="7" width="7.41796875" style="6" customWidth="1"/>
    <col min="8" max="8" width="7" style="11" customWidth="1"/>
    <col min="9" max="9" width="16" style="6" customWidth="1"/>
    <col min="10" max="10" width="16.578125" style="6" customWidth="1"/>
    <col min="11" max="16384" width="9.15625" style="6"/>
  </cols>
  <sheetData>
    <row r="1" spans="1:10" x14ac:dyDescent="0.55000000000000004">
      <c r="A1" s="78" t="s">
        <v>13</v>
      </c>
      <c r="B1" s="79">
        <f>General!C9</f>
        <v>0</v>
      </c>
      <c r="C1" s="80"/>
      <c r="D1" s="81"/>
    </row>
    <row r="2" spans="1:10" x14ac:dyDescent="0.55000000000000004">
      <c r="A2" s="78" t="s">
        <v>20</v>
      </c>
      <c r="B2" s="82">
        <f>General!B5</f>
        <v>0</v>
      </c>
      <c r="C2" s="83"/>
      <c r="D2" s="84"/>
      <c r="I2" s="164" t="s">
        <v>2</v>
      </c>
      <c r="J2" s="165"/>
    </row>
    <row r="3" spans="1:10" ht="30.75" customHeight="1" x14ac:dyDescent="0.55000000000000004">
      <c r="A3" s="85" t="s">
        <v>31</v>
      </c>
      <c r="B3" s="86" t="s">
        <v>34</v>
      </c>
      <c r="C3" s="87" t="s">
        <v>11</v>
      </c>
      <c r="D3" s="87" t="s">
        <v>4</v>
      </c>
      <c r="E3" s="3" t="s">
        <v>12</v>
      </c>
      <c r="F3" s="4" t="s">
        <v>40</v>
      </c>
      <c r="G3" s="4" t="s">
        <v>41</v>
      </c>
      <c r="H3" s="58" t="s">
        <v>3</v>
      </c>
      <c r="I3" s="27" t="s">
        <v>36</v>
      </c>
      <c r="J3" s="28" t="s">
        <v>42</v>
      </c>
    </row>
    <row r="4" spans="1:10" x14ac:dyDescent="0.55000000000000004">
      <c r="A4" s="22" t="s">
        <v>0</v>
      </c>
      <c r="B4" s="88"/>
      <c r="C4" s="89"/>
      <c r="D4" s="89"/>
      <c r="E4" s="40"/>
      <c r="F4" s="25"/>
      <c r="G4" s="43"/>
      <c r="H4" s="43"/>
      <c r="I4" s="50"/>
      <c r="J4" s="50"/>
    </row>
    <row r="5" spans="1:10" ht="85" customHeight="1" x14ac:dyDescent="0.55000000000000004">
      <c r="A5" s="23"/>
      <c r="B5" s="90" t="s">
        <v>78</v>
      </c>
      <c r="C5" s="91" t="s">
        <v>39</v>
      </c>
      <c r="D5" s="91">
        <v>10</v>
      </c>
      <c r="E5" s="101"/>
      <c r="F5" s="55">
        <f>ROUNDUP(Table258[[#This Row],[Portions Needed]]/Table258[[#This Row],[Portions per Bag]],0)</f>
        <v>0</v>
      </c>
      <c r="G5" s="44">
        <v>11.52</v>
      </c>
      <c r="H5" s="44">
        <f>Table258[[#This Row],[Price per Bag]]*Table258[[#This Row],['# Bags]]</f>
        <v>0</v>
      </c>
      <c r="I5" s="51" t="s">
        <v>45</v>
      </c>
      <c r="J5" s="62"/>
    </row>
    <row r="6" spans="1:10" ht="85" customHeight="1" x14ac:dyDescent="0.55000000000000004">
      <c r="A6" s="24"/>
      <c r="B6" s="92" t="s">
        <v>79</v>
      </c>
      <c r="C6" s="93" t="s">
        <v>39</v>
      </c>
      <c r="D6" s="93">
        <v>10</v>
      </c>
      <c r="E6" s="102"/>
      <c r="F6" s="55">
        <f>ROUNDUP(Table258[[#This Row],[Portions Needed]]/Table258[[#This Row],[Portions per Bag]],0)</f>
        <v>0</v>
      </c>
      <c r="G6" s="45">
        <v>9.3800000000000008</v>
      </c>
      <c r="H6" s="44">
        <f>Table258[[#This Row],[Price per Bag]]*Table258[[#This Row],['# Bags]]</f>
        <v>0</v>
      </c>
      <c r="I6" s="51" t="s">
        <v>45</v>
      </c>
      <c r="J6" s="62"/>
    </row>
    <row r="7" spans="1:10" ht="85" customHeight="1" x14ac:dyDescent="0.55000000000000004">
      <c r="A7" s="24"/>
      <c r="B7" s="92" t="s">
        <v>80</v>
      </c>
      <c r="C7" s="93" t="s">
        <v>39</v>
      </c>
      <c r="D7" s="93">
        <v>10</v>
      </c>
      <c r="E7" s="102"/>
      <c r="F7" s="55">
        <f>ROUNDUP(Table258[[#This Row],[Portions Needed]]/Table258[[#This Row],[Portions per Bag]],0)</f>
        <v>0</v>
      </c>
      <c r="G7" s="45">
        <v>7.41</v>
      </c>
      <c r="H7" s="44">
        <f>Table258[[#This Row],[Price per Bag]]*Table258[[#This Row],['# Bags]]</f>
        <v>0</v>
      </c>
      <c r="I7" s="51" t="s">
        <v>45</v>
      </c>
      <c r="J7" s="62"/>
    </row>
    <row r="8" spans="1:10" ht="85" customHeight="1" x14ac:dyDescent="0.55000000000000004">
      <c r="A8" s="24"/>
      <c r="B8" s="92" t="s">
        <v>81</v>
      </c>
      <c r="C8" s="93" t="s">
        <v>39</v>
      </c>
      <c r="D8" s="93">
        <v>10</v>
      </c>
      <c r="E8" s="102"/>
      <c r="F8" s="55">
        <f>ROUNDUP(Table258[[#This Row],[Portions Needed]]/Table258[[#This Row],[Portions per Bag]],0)</f>
        <v>0</v>
      </c>
      <c r="G8" s="45">
        <v>4.78</v>
      </c>
      <c r="H8" s="44">
        <f>Table258[[#This Row],[Price per Bag]]*Table258[[#This Row],['# Bags]]</f>
        <v>0</v>
      </c>
      <c r="I8" s="51" t="s">
        <v>45</v>
      </c>
      <c r="J8" s="62"/>
    </row>
    <row r="9" spans="1:10" ht="85" customHeight="1" x14ac:dyDescent="0.55000000000000004">
      <c r="A9" s="94" t="s">
        <v>65</v>
      </c>
      <c r="B9" s="92" t="s">
        <v>82</v>
      </c>
      <c r="C9" s="93" t="s">
        <v>39</v>
      </c>
      <c r="D9" s="93">
        <v>10</v>
      </c>
      <c r="E9" s="103"/>
      <c r="F9" s="56">
        <f>ROUNDUP(Table258[[#This Row],[Portions Needed]]/Table258[[#This Row],[Portions per Bag]],0)</f>
        <v>0</v>
      </c>
      <c r="G9" s="48">
        <v>7.14</v>
      </c>
      <c r="H9" s="48">
        <f>Table258[[#This Row],[Price per Bag]]*Table258[[#This Row],['# Bags]]</f>
        <v>0</v>
      </c>
      <c r="I9" s="72" t="s">
        <v>45</v>
      </c>
      <c r="J9" s="73"/>
    </row>
    <row r="10" spans="1:10" ht="85" customHeight="1" x14ac:dyDescent="0.55000000000000004">
      <c r="A10" s="94" t="s">
        <v>65</v>
      </c>
      <c r="B10" s="95" t="s">
        <v>83</v>
      </c>
      <c r="C10" s="96" t="s">
        <v>39</v>
      </c>
      <c r="D10" s="96">
        <v>10</v>
      </c>
      <c r="E10" s="104"/>
      <c r="F10" s="57">
        <f>ROUNDUP(Table258[[#This Row],[Portions Needed]]/Table258[[#This Row],[Portions per Bag]],0)</f>
        <v>0</v>
      </c>
      <c r="G10" s="49">
        <v>6.57</v>
      </c>
      <c r="H10" s="60">
        <f>Table258[[#This Row],[Price per Bag]]*Table258[[#This Row],['# Bags]]</f>
        <v>0</v>
      </c>
      <c r="I10" s="76" t="s">
        <v>45</v>
      </c>
      <c r="J10" s="77"/>
    </row>
    <row r="11" spans="1:10" x14ac:dyDescent="0.55000000000000004">
      <c r="A11" s="97" t="s">
        <v>35</v>
      </c>
      <c r="B11" s="98"/>
      <c r="C11" s="99"/>
      <c r="D11" s="99"/>
      <c r="E11" s="30">
        <f>SUBTOTAL(109,E4:E10)</f>
        <v>0</v>
      </c>
      <c r="F11" s="30">
        <f>SUBTOTAL(109,F4:F10)</f>
        <v>0</v>
      </c>
      <c r="G11" s="47"/>
      <c r="H11" s="61">
        <f>SUBTOTAL(109,H4:H10)</f>
        <v>0</v>
      </c>
      <c r="I11" s="54"/>
      <c r="J11" s="54"/>
    </row>
    <row r="12" spans="1:10" x14ac:dyDescent="0.55000000000000004">
      <c r="A12" s="84"/>
      <c r="B12" s="100"/>
      <c r="C12" s="84"/>
      <c r="D12" s="84"/>
      <c r="E12" s="21"/>
    </row>
    <row r="13" spans="1:10" x14ac:dyDescent="0.55000000000000004">
      <c r="A13" s="84"/>
      <c r="B13" s="100"/>
      <c r="C13" s="84"/>
      <c r="D13" s="84"/>
      <c r="E13" s="21"/>
    </row>
    <row r="14" spans="1:10" x14ac:dyDescent="0.55000000000000004">
      <c r="A14" s="84"/>
      <c r="B14" s="100"/>
      <c r="C14" s="84"/>
      <c r="D14" s="84"/>
    </row>
    <row r="15" spans="1:10" x14ac:dyDescent="0.55000000000000004">
      <c r="A15" s="84"/>
      <c r="B15" s="100"/>
      <c r="C15" s="84"/>
      <c r="D15" s="84"/>
    </row>
    <row r="16" spans="1:10" x14ac:dyDescent="0.55000000000000004">
      <c r="A16" s="84"/>
      <c r="B16" s="100"/>
      <c r="C16" s="84"/>
      <c r="D16" s="84"/>
    </row>
    <row r="17" spans="1:4" x14ac:dyDescent="0.55000000000000004">
      <c r="A17" s="84"/>
      <c r="B17" s="100"/>
      <c r="C17" s="84"/>
      <c r="D17" s="84"/>
    </row>
    <row r="18" spans="1:4" x14ac:dyDescent="0.55000000000000004">
      <c r="A18" s="84"/>
      <c r="B18" s="100"/>
      <c r="C18" s="84"/>
      <c r="D18" s="84"/>
    </row>
    <row r="19" spans="1:4" x14ac:dyDescent="0.55000000000000004">
      <c r="A19" s="84"/>
      <c r="B19" s="100"/>
      <c r="C19" s="84"/>
      <c r="D19" s="84"/>
    </row>
    <row r="20" spans="1:4" x14ac:dyDescent="0.55000000000000004">
      <c r="A20" s="84"/>
      <c r="B20" s="100"/>
      <c r="C20" s="84"/>
      <c r="D20" s="84"/>
    </row>
    <row r="21" spans="1:4" x14ac:dyDescent="0.55000000000000004">
      <c r="A21" s="84"/>
      <c r="B21" s="100"/>
      <c r="C21" s="84"/>
      <c r="D21" s="84"/>
    </row>
    <row r="22" spans="1:4" x14ac:dyDescent="0.55000000000000004">
      <c r="A22" s="84"/>
      <c r="B22" s="100"/>
      <c r="C22" s="84"/>
      <c r="D22" s="84"/>
    </row>
    <row r="23" spans="1:4" x14ac:dyDescent="0.55000000000000004">
      <c r="A23" s="84"/>
      <c r="B23" s="100"/>
      <c r="C23" s="84"/>
      <c r="D23" s="84"/>
    </row>
    <row r="24" spans="1:4" x14ac:dyDescent="0.55000000000000004">
      <c r="A24" s="84"/>
      <c r="B24" s="100"/>
      <c r="C24" s="84"/>
      <c r="D24" s="84"/>
    </row>
    <row r="25" spans="1:4" x14ac:dyDescent="0.55000000000000004">
      <c r="A25" s="84"/>
      <c r="B25" s="100"/>
      <c r="C25" s="84"/>
      <c r="D25" s="84"/>
    </row>
    <row r="26" spans="1:4" x14ac:dyDescent="0.55000000000000004">
      <c r="A26" s="84"/>
      <c r="B26" s="100"/>
      <c r="C26" s="84"/>
      <c r="D26" s="84"/>
    </row>
    <row r="27" spans="1:4" x14ac:dyDescent="0.55000000000000004">
      <c r="A27" s="84"/>
      <c r="B27" s="100"/>
      <c r="C27" s="84"/>
      <c r="D27" s="84"/>
    </row>
    <row r="28" spans="1:4" x14ac:dyDescent="0.55000000000000004">
      <c r="A28" s="84"/>
      <c r="B28" s="100"/>
      <c r="C28" s="84"/>
      <c r="D28" s="84"/>
    </row>
    <row r="29" spans="1:4" x14ac:dyDescent="0.55000000000000004">
      <c r="A29" s="84"/>
      <c r="B29" s="100"/>
      <c r="C29" s="84"/>
      <c r="D29" s="84"/>
    </row>
    <row r="30" spans="1:4" x14ac:dyDescent="0.55000000000000004">
      <c r="A30" s="84"/>
      <c r="B30" s="100"/>
      <c r="C30" s="84"/>
      <c r="D30" s="84"/>
    </row>
    <row r="31" spans="1:4" x14ac:dyDescent="0.55000000000000004">
      <c r="A31" s="84"/>
      <c r="B31" s="100"/>
      <c r="C31" s="84"/>
      <c r="D31" s="84"/>
    </row>
    <row r="32" spans="1:4" x14ac:dyDescent="0.55000000000000004">
      <c r="A32" s="84"/>
      <c r="B32" s="100"/>
      <c r="C32" s="84"/>
      <c r="D32" s="84"/>
    </row>
    <row r="33" spans="1:4" x14ac:dyDescent="0.55000000000000004">
      <c r="A33" s="84"/>
      <c r="B33" s="100"/>
      <c r="C33" s="84"/>
      <c r="D33" s="84"/>
    </row>
    <row r="34" spans="1:4" x14ac:dyDescent="0.55000000000000004">
      <c r="A34" s="84"/>
      <c r="B34" s="100"/>
      <c r="C34" s="84"/>
      <c r="D34" s="84"/>
    </row>
    <row r="35" spans="1:4" x14ac:dyDescent="0.55000000000000004">
      <c r="A35" s="84"/>
      <c r="B35" s="100"/>
      <c r="C35" s="84"/>
      <c r="D35" s="84"/>
    </row>
    <row r="36" spans="1:4" x14ac:dyDescent="0.55000000000000004">
      <c r="A36" s="84"/>
      <c r="B36" s="100"/>
      <c r="C36" s="84"/>
      <c r="D36" s="84"/>
    </row>
    <row r="37" spans="1:4" x14ac:dyDescent="0.55000000000000004">
      <c r="A37" s="84"/>
      <c r="B37" s="100"/>
      <c r="C37" s="84"/>
      <c r="D37" s="84"/>
    </row>
    <row r="38" spans="1:4" x14ac:dyDescent="0.55000000000000004">
      <c r="A38" s="84"/>
      <c r="B38" s="100"/>
      <c r="C38" s="84"/>
      <c r="D38" s="84"/>
    </row>
    <row r="39" spans="1:4" x14ac:dyDescent="0.55000000000000004">
      <c r="B39" s="38"/>
      <c r="C39" s="6"/>
    </row>
    <row r="40" spans="1:4" x14ac:dyDescent="0.55000000000000004">
      <c r="B40" s="38"/>
      <c r="C40" s="6"/>
    </row>
    <row r="41" spans="1:4" x14ac:dyDescent="0.55000000000000004">
      <c r="B41" s="38"/>
      <c r="C41" s="6"/>
    </row>
    <row r="42" spans="1:4" x14ac:dyDescent="0.55000000000000004">
      <c r="B42" s="38"/>
      <c r="C42" s="6"/>
    </row>
    <row r="43" spans="1:4" x14ac:dyDescent="0.55000000000000004">
      <c r="B43" s="38"/>
      <c r="C43" s="6"/>
    </row>
    <row r="44" spans="1:4" x14ac:dyDescent="0.55000000000000004">
      <c r="B44" s="38"/>
      <c r="C44" s="6"/>
    </row>
    <row r="45" spans="1:4" x14ac:dyDescent="0.55000000000000004">
      <c r="B45" s="38"/>
      <c r="C45" s="6"/>
    </row>
    <row r="46" spans="1:4" x14ac:dyDescent="0.55000000000000004">
      <c r="B46" s="38"/>
      <c r="C46" s="6"/>
    </row>
    <row r="47" spans="1:4" x14ac:dyDescent="0.55000000000000004">
      <c r="B47" s="38"/>
      <c r="C47" s="6"/>
    </row>
    <row r="48" spans="1:4" x14ac:dyDescent="0.55000000000000004">
      <c r="B48" s="38"/>
      <c r="C48" s="6"/>
    </row>
    <row r="49" spans="2:3" x14ac:dyDescent="0.55000000000000004">
      <c r="B49" s="38"/>
      <c r="C49" s="6"/>
    </row>
    <row r="50" spans="2:3" x14ac:dyDescent="0.55000000000000004">
      <c r="B50" s="38"/>
      <c r="C50" s="6"/>
    </row>
    <row r="51" spans="2:3" x14ac:dyDescent="0.55000000000000004">
      <c r="B51" s="38"/>
      <c r="C51" s="6"/>
    </row>
    <row r="52" spans="2:3" x14ac:dyDescent="0.55000000000000004">
      <c r="B52" s="38"/>
      <c r="C52" s="6"/>
    </row>
    <row r="53" spans="2:3" x14ac:dyDescent="0.55000000000000004">
      <c r="B53" s="38"/>
      <c r="C53" s="6"/>
    </row>
    <row r="54" spans="2:3" x14ac:dyDescent="0.55000000000000004">
      <c r="B54" s="38"/>
      <c r="C54" s="6"/>
    </row>
    <row r="55" spans="2:3" x14ac:dyDescent="0.55000000000000004">
      <c r="B55" s="38"/>
      <c r="C55" s="6"/>
    </row>
    <row r="56" spans="2:3" x14ac:dyDescent="0.55000000000000004">
      <c r="B56" s="38"/>
      <c r="C56" s="6"/>
    </row>
    <row r="57" spans="2:3" x14ac:dyDescent="0.55000000000000004">
      <c r="B57" s="38"/>
      <c r="C57" s="6"/>
    </row>
    <row r="58" spans="2:3" x14ac:dyDescent="0.55000000000000004">
      <c r="B58" s="38"/>
      <c r="C58" s="6"/>
    </row>
    <row r="59" spans="2:3" x14ac:dyDescent="0.55000000000000004">
      <c r="B59" s="38"/>
      <c r="C59" s="6"/>
    </row>
    <row r="60" spans="2:3" x14ac:dyDescent="0.55000000000000004">
      <c r="B60" s="38"/>
      <c r="C60" s="6"/>
    </row>
    <row r="61" spans="2:3" x14ac:dyDescent="0.55000000000000004">
      <c r="B61" s="38"/>
      <c r="C61" s="6"/>
    </row>
    <row r="62" spans="2:3" x14ac:dyDescent="0.55000000000000004">
      <c r="B62" s="38"/>
      <c r="C62" s="6"/>
    </row>
    <row r="63" spans="2:3" x14ac:dyDescent="0.55000000000000004">
      <c r="B63" s="38"/>
      <c r="C63" s="6"/>
    </row>
    <row r="64" spans="2:3" x14ac:dyDescent="0.55000000000000004">
      <c r="B64" s="38"/>
      <c r="C64" s="6"/>
    </row>
    <row r="65" spans="2:3" x14ac:dyDescent="0.55000000000000004">
      <c r="B65" s="38"/>
      <c r="C65" s="6"/>
    </row>
    <row r="66" spans="2:3" x14ac:dyDescent="0.55000000000000004">
      <c r="B66" s="38"/>
      <c r="C66" s="6"/>
    </row>
    <row r="67" spans="2:3" x14ac:dyDescent="0.55000000000000004">
      <c r="B67" s="38"/>
      <c r="C67" s="6"/>
    </row>
    <row r="68" spans="2:3" x14ac:dyDescent="0.55000000000000004">
      <c r="B68" s="38"/>
      <c r="C68" s="6"/>
    </row>
    <row r="69" spans="2:3" x14ac:dyDescent="0.55000000000000004">
      <c r="B69" s="38"/>
      <c r="C69" s="6"/>
    </row>
    <row r="70" spans="2:3" x14ac:dyDescent="0.55000000000000004">
      <c r="B70" s="38"/>
      <c r="C70" s="6"/>
    </row>
    <row r="71" spans="2:3" x14ac:dyDescent="0.55000000000000004">
      <c r="B71" s="38"/>
      <c r="C71" s="6"/>
    </row>
    <row r="72" spans="2:3" x14ac:dyDescent="0.55000000000000004">
      <c r="B72" s="38"/>
      <c r="C72" s="6"/>
    </row>
    <row r="73" spans="2:3" x14ac:dyDescent="0.55000000000000004">
      <c r="B73" s="38"/>
      <c r="C73" s="6"/>
    </row>
    <row r="74" spans="2:3" x14ac:dyDescent="0.55000000000000004">
      <c r="B74" s="38"/>
      <c r="C74" s="6"/>
    </row>
    <row r="75" spans="2:3" x14ac:dyDescent="0.55000000000000004">
      <c r="B75" s="38"/>
      <c r="C75" s="6"/>
    </row>
    <row r="76" spans="2:3" x14ac:dyDescent="0.55000000000000004">
      <c r="B76" s="38"/>
      <c r="C76" s="6"/>
    </row>
    <row r="77" spans="2:3" x14ac:dyDescent="0.55000000000000004">
      <c r="B77" s="38"/>
      <c r="C77" s="6"/>
    </row>
    <row r="78" spans="2:3" x14ac:dyDescent="0.55000000000000004">
      <c r="B78" s="38"/>
      <c r="C78" s="6"/>
    </row>
    <row r="79" spans="2:3" x14ac:dyDescent="0.55000000000000004">
      <c r="B79" s="38"/>
      <c r="C79" s="6"/>
    </row>
    <row r="80" spans="2:3" x14ac:dyDescent="0.55000000000000004">
      <c r="B80" s="38"/>
      <c r="C80" s="6"/>
    </row>
    <row r="81" spans="2:3" x14ac:dyDescent="0.55000000000000004">
      <c r="B81" s="38"/>
      <c r="C81" s="6"/>
    </row>
    <row r="82" spans="2:3" x14ac:dyDescent="0.55000000000000004">
      <c r="B82" s="38"/>
      <c r="C82" s="6"/>
    </row>
    <row r="83" spans="2:3" x14ac:dyDescent="0.55000000000000004">
      <c r="B83" s="38"/>
      <c r="C83" s="6"/>
    </row>
    <row r="84" spans="2:3" x14ac:dyDescent="0.55000000000000004">
      <c r="B84" s="38"/>
      <c r="C84" s="6"/>
    </row>
    <row r="85" spans="2:3" x14ac:dyDescent="0.55000000000000004">
      <c r="B85" s="38"/>
      <c r="C85" s="6"/>
    </row>
    <row r="86" spans="2:3" x14ac:dyDescent="0.55000000000000004">
      <c r="B86" s="38"/>
      <c r="C86" s="6"/>
    </row>
    <row r="87" spans="2:3" x14ac:dyDescent="0.55000000000000004">
      <c r="B87" s="38"/>
      <c r="C87" s="6"/>
    </row>
    <row r="88" spans="2:3" x14ac:dyDescent="0.55000000000000004">
      <c r="B88" s="38"/>
      <c r="C88" s="6"/>
    </row>
    <row r="89" spans="2:3" x14ac:dyDescent="0.55000000000000004">
      <c r="B89" s="38"/>
      <c r="C89" s="6"/>
    </row>
    <row r="90" spans="2:3" x14ac:dyDescent="0.55000000000000004">
      <c r="B90" s="38"/>
      <c r="C90" s="6"/>
    </row>
    <row r="91" spans="2:3" x14ac:dyDescent="0.55000000000000004">
      <c r="B91" s="38"/>
      <c r="C91" s="6"/>
    </row>
    <row r="92" spans="2:3" x14ac:dyDescent="0.55000000000000004">
      <c r="B92" s="38"/>
      <c r="C92" s="6"/>
    </row>
    <row r="93" spans="2:3" x14ac:dyDescent="0.55000000000000004">
      <c r="B93" s="38"/>
      <c r="C93" s="6"/>
    </row>
    <row r="94" spans="2:3" x14ac:dyDescent="0.55000000000000004">
      <c r="B94" s="38"/>
      <c r="C94" s="6"/>
    </row>
    <row r="95" spans="2:3" x14ac:dyDescent="0.55000000000000004">
      <c r="B95" s="38"/>
      <c r="C95" s="6"/>
    </row>
    <row r="96" spans="2:3" x14ac:dyDescent="0.55000000000000004">
      <c r="B96" s="38"/>
      <c r="C96" s="6"/>
    </row>
    <row r="97" spans="2:3" x14ac:dyDescent="0.55000000000000004">
      <c r="B97" s="38"/>
      <c r="C97" s="6"/>
    </row>
    <row r="98" spans="2:3" x14ac:dyDescent="0.55000000000000004">
      <c r="B98" s="38"/>
      <c r="C98" s="6"/>
    </row>
    <row r="99" spans="2:3" x14ac:dyDescent="0.55000000000000004">
      <c r="B99" s="38"/>
      <c r="C99" s="6"/>
    </row>
    <row r="100" spans="2:3" x14ac:dyDescent="0.55000000000000004">
      <c r="B100" s="38"/>
      <c r="C100" s="6"/>
    </row>
    <row r="101" spans="2:3" x14ac:dyDescent="0.55000000000000004">
      <c r="B101" s="38"/>
      <c r="C101" s="6"/>
    </row>
    <row r="102" spans="2:3" x14ac:dyDescent="0.55000000000000004">
      <c r="B102" s="38"/>
      <c r="C102" s="6"/>
    </row>
    <row r="103" spans="2:3" x14ac:dyDescent="0.55000000000000004">
      <c r="B103" s="38"/>
      <c r="C103" s="6"/>
    </row>
    <row r="104" spans="2:3" x14ac:dyDescent="0.55000000000000004">
      <c r="B104" s="38"/>
      <c r="C104" s="6"/>
    </row>
    <row r="105" spans="2:3" x14ac:dyDescent="0.55000000000000004">
      <c r="B105" s="38"/>
      <c r="C105" s="6"/>
    </row>
    <row r="106" spans="2:3" x14ac:dyDescent="0.55000000000000004">
      <c r="B106" s="38"/>
      <c r="C106" s="6"/>
    </row>
    <row r="107" spans="2:3" x14ac:dyDescent="0.55000000000000004">
      <c r="B107" s="38"/>
      <c r="C107" s="6"/>
    </row>
    <row r="108" spans="2:3" x14ac:dyDescent="0.55000000000000004">
      <c r="B108" s="38"/>
      <c r="C108" s="6"/>
    </row>
    <row r="109" spans="2:3" x14ac:dyDescent="0.55000000000000004">
      <c r="B109" s="38"/>
      <c r="C109" s="6"/>
    </row>
    <row r="110" spans="2:3" x14ac:dyDescent="0.55000000000000004">
      <c r="B110" s="38"/>
      <c r="C110" s="6"/>
    </row>
    <row r="111" spans="2:3" x14ac:dyDescent="0.55000000000000004">
      <c r="B111" s="38"/>
      <c r="C111" s="6"/>
    </row>
    <row r="112" spans="2:3" x14ac:dyDescent="0.55000000000000004">
      <c r="B112" s="38"/>
      <c r="C112" s="6"/>
    </row>
    <row r="113" spans="2:3" x14ac:dyDescent="0.55000000000000004">
      <c r="B113" s="38"/>
      <c r="C113" s="6"/>
    </row>
    <row r="114" spans="2:3" x14ac:dyDescent="0.55000000000000004">
      <c r="B114" s="38"/>
      <c r="C114" s="6"/>
    </row>
    <row r="115" spans="2:3" x14ac:dyDescent="0.55000000000000004">
      <c r="B115" s="38"/>
      <c r="C115" s="6"/>
    </row>
    <row r="116" spans="2:3" x14ac:dyDescent="0.55000000000000004">
      <c r="B116" s="38"/>
      <c r="C116" s="6"/>
    </row>
    <row r="117" spans="2:3" x14ac:dyDescent="0.55000000000000004">
      <c r="B117" s="38"/>
      <c r="C117" s="6"/>
    </row>
    <row r="118" spans="2:3" x14ac:dyDescent="0.55000000000000004">
      <c r="B118" s="38"/>
      <c r="C118" s="6"/>
    </row>
    <row r="119" spans="2:3" x14ac:dyDescent="0.55000000000000004">
      <c r="B119" s="38"/>
      <c r="C119" s="6"/>
    </row>
    <row r="120" spans="2:3" x14ac:dyDescent="0.55000000000000004">
      <c r="B120" s="38"/>
      <c r="C120" s="6"/>
    </row>
    <row r="121" spans="2:3" x14ac:dyDescent="0.55000000000000004">
      <c r="B121" s="38"/>
      <c r="C121" s="6"/>
    </row>
    <row r="122" spans="2:3" x14ac:dyDescent="0.55000000000000004">
      <c r="B122" s="38"/>
      <c r="C122" s="6"/>
    </row>
    <row r="123" spans="2:3" x14ac:dyDescent="0.55000000000000004">
      <c r="B123" s="38"/>
      <c r="C123" s="6"/>
    </row>
    <row r="124" spans="2:3" x14ac:dyDescent="0.55000000000000004">
      <c r="B124" s="38"/>
      <c r="C124" s="6"/>
    </row>
    <row r="125" spans="2:3" x14ac:dyDescent="0.55000000000000004">
      <c r="B125" s="38"/>
      <c r="C125" s="6"/>
    </row>
    <row r="126" spans="2:3" x14ac:dyDescent="0.55000000000000004">
      <c r="B126" s="38"/>
      <c r="C126" s="6"/>
    </row>
    <row r="127" spans="2:3" x14ac:dyDescent="0.55000000000000004">
      <c r="B127" s="38"/>
      <c r="C127" s="6"/>
    </row>
    <row r="128" spans="2:3" x14ac:dyDescent="0.55000000000000004">
      <c r="B128" s="38"/>
      <c r="C128" s="6"/>
    </row>
    <row r="129" spans="2:3" x14ac:dyDescent="0.55000000000000004">
      <c r="B129" s="38"/>
      <c r="C129" s="6"/>
    </row>
    <row r="130" spans="2:3" x14ac:dyDescent="0.55000000000000004">
      <c r="B130" s="38"/>
      <c r="C130" s="6"/>
    </row>
    <row r="131" spans="2:3" x14ac:dyDescent="0.55000000000000004">
      <c r="B131" s="38"/>
      <c r="C131" s="6"/>
    </row>
    <row r="132" spans="2:3" x14ac:dyDescent="0.55000000000000004">
      <c r="B132" s="38"/>
      <c r="C132" s="6"/>
    </row>
    <row r="133" spans="2:3" x14ac:dyDescent="0.55000000000000004">
      <c r="B133" s="38"/>
      <c r="C133" s="6"/>
    </row>
    <row r="134" spans="2:3" x14ac:dyDescent="0.55000000000000004">
      <c r="B134" s="38"/>
      <c r="C134" s="6"/>
    </row>
    <row r="135" spans="2:3" x14ac:dyDescent="0.55000000000000004">
      <c r="B135" s="38"/>
      <c r="C135" s="6"/>
    </row>
    <row r="136" spans="2:3" x14ac:dyDescent="0.55000000000000004">
      <c r="B136" s="38"/>
      <c r="C136" s="6"/>
    </row>
    <row r="137" spans="2:3" x14ac:dyDescent="0.55000000000000004">
      <c r="B137" s="38"/>
      <c r="C137" s="6"/>
    </row>
    <row r="138" spans="2:3" x14ac:dyDescent="0.55000000000000004">
      <c r="B138" s="38"/>
      <c r="C138" s="6"/>
    </row>
    <row r="139" spans="2:3" x14ac:dyDescent="0.55000000000000004">
      <c r="B139" s="38"/>
      <c r="C139" s="6"/>
    </row>
    <row r="140" spans="2:3" x14ac:dyDescent="0.55000000000000004">
      <c r="B140" s="38"/>
      <c r="C140" s="6"/>
    </row>
    <row r="141" spans="2:3" x14ac:dyDescent="0.55000000000000004">
      <c r="B141" s="38"/>
      <c r="C141" s="6"/>
    </row>
    <row r="142" spans="2:3" x14ac:dyDescent="0.55000000000000004">
      <c r="B142" s="38"/>
      <c r="C142" s="6"/>
    </row>
    <row r="143" spans="2:3" x14ac:dyDescent="0.55000000000000004">
      <c r="B143" s="38"/>
      <c r="C143" s="6"/>
    </row>
    <row r="144" spans="2:3" x14ac:dyDescent="0.55000000000000004">
      <c r="B144" s="38"/>
      <c r="C144" s="6"/>
    </row>
    <row r="145" spans="2:3" x14ac:dyDescent="0.55000000000000004">
      <c r="B145" s="38"/>
      <c r="C145" s="6"/>
    </row>
    <row r="146" spans="2:3" x14ac:dyDescent="0.55000000000000004">
      <c r="B146" s="38"/>
      <c r="C146" s="6"/>
    </row>
    <row r="147" spans="2:3" x14ac:dyDescent="0.55000000000000004">
      <c r="B147" s="38"/>
      <c r="C147" s="6"/>
    </row>
    <row r="148" spans="2:3" x14ac:dyDescent="0.55000000000000004">
      <c r="B148" s="38"/>
      <c r="C148" s="6"/>
    </row>
    <row r="149" spans="2:3" x14ac:dyDescent="0.55000000000000004">
      <c r="B149" s="38"/>
      <c r="C149" s="6"/>
    </row>
    <row r="150" spans="2:3" x14ac:dyDescent="0.55000000000000004">
      <c r="B150" s="38"/>
      <c r="C150" s="6"/>
    </row>
    <row r="151" spans="2:3" x14ac:dyDescent="0.55000000000000004">
      <c r="B151" s="38"/>
      <c r="C151" s="6"/>
    </row>
    <row r="152" spans="2:3" x14ac:dyDescent="0.55000000000000004">
      <c r="B152" s="38"/>
      <c r="C152" s="6"/>
    </row>
    <row r="153" spans="2:3" x14ac:dyDescent="0.55000000000000004">
      <c r="B153" s="38"/>
      <c r="C153" s="6"/>
    </row>
    <row r="154" spans="2:3" x14ac:dyDescent="0.55000000000000004">
      <c r="B154" s="38"/>
      <c r="C154" s="6"/>
    </row>
    <row r="155" spans="2:3" x14ac:dyDescent="0.55000000000000004">
      <c r="B155" s="38"/>
      <c r="C155" s="6"/>
    </row>
    <row r="156" spans="2:3" x14ac:dyDescent="0.55000000000000004">
      <c r="B156" s="38"/>
      <c r="C156" s="6"/>
    </row>
    <row r="157" spans="2:3" x14ac:dyDescent="0.55000000000000004">
      <c r="B157" s="38"/>
      <c r="C157" s="6"/>
    </row>
    <row r="158" spans="2:3" x14ac:dyDescent="0.55000000000000004">
      <c r="B158" s="38"/>
      <c r="C158" s="6"/>
    </row>
    <row r="159" spans="2:3" x14ac:dyDescent="0.55000000000000004">
      <c r="B159" s="38"/>
      <c r="C159" s="6"/>
    </row>
    <row r="160" spans="2:3" x14ac:dyDescent="0.55000000000000004">
      <c r="B160" s="38"/>
      <c r="C160" s="6"/>
    </row>
    <row r="161" spans="2:3" x14ac:dyDescent="0.55000000000000004">
      <c r="B161" s="38"/>
      <c r="C161" s="6"/>
    </row>
    <row r="162" spans="2:3" x14ac:dyDescent="0.55000000000000004">
      <c r="B162" s="38"/>
      <c r="C162" s="6"/>
    </row>
    <row r="163" spans="2:3" x14ac:dyDescent="0.55000000000000004">
      <c r="B163" s="38"/>
      <c r="C163" s="6"/>
    </row>
    <row r="164" spans="2:3" x14ac:dyDescent="0.55000000000000004">
      <c r="B164" s="38"/>
      <c r="C164" s="6"/>
    </row>
    <row r="165" spans="2:3" x14ac:dyDescent="0.55000000000000004">
      <c r="B165" s="38"/>
      <c r="C165" s="6"/>
    </row>
    <row r="166" spans="2:3" x14ac:dyDescent="0.55000000000000004">
      <c r="B166" s="38"/>
      <c r="C166" s="6"/>
    </row>
    <row r="167" spans="2:3" x14ac:dyDescent="0.55000000000000004">
      <c r="B167" s="38"/>
      <c r="C167" s="6"/>
    </row>
    <row r="168" spans="2:3" x14ac:dyDescent="0.55000000000000004">
      <c r="B168" s="38"/>
      <c r="C168" s="6"/>
    </row>
    <row r="169" spans="2:3" x14ac:dyDescent="0.55000000000000004">
      <c r="B169" s="38"/>
      <c r="C169" s="6"/>
    </row>
    <row r="170" spans="2:3" x14ac:dyDescent="0.55000000000000004">
      <c r="B170" s="38"/>
      <c r="C170" s="6"/>
    </row>
    <row r="171" spans="2:3" x14ac:dyDescent="0.55000000000000004">
      <c r="B171" s="38"/>
      <c r="C171" s="6"/>
    </row>
    <row r="172" spans="2:3" x14ac:dyDescent="0.55000000000000004">
      <c r="B172" s="38"/>
      <c r="C172" s="6"/>
    </row>
    <row r="173" spans="2:3" x14ac:dyDescent="0.55000000000000004">
      <c r="B173" s="38"/>
      <c r="C173" s="6"/>
    </row>
    <row r="174" spans="2:3" x14ac:dyDescent="0.55000000000000004">
      <c r="B174" s="38"/>
      <c r="C174" s="6"/>
    </row>
    <row r="175" spans="2:3" x14ac:dyDescent="0.55000000000000004">
      <c r="B175" s="38"/>
      <c r="C175" s="6"/>
    </row>
    <row r="176" spans="2:3" x14ac:dyDescent="0.55000000000000004">
      <c r="B176" s="38"/>
      <c r="C176" s="6"/>
    </row>
    <row r="177" spans="2:3" x14ac:dyDescent="0.55000000000000004">
      <c r="B177" s="38"/>
      <c r="C177" s="6"/>
    </row>
    <row r="178" spans="2:3" x14ac:dyDescent="0.55000000000000004">
      <c r="B178" s="38"/>
      <c r="C178" s="6"/>
    </row>
    <row r="179" spans="2:3" x14ac:dyDescent="0.55000000000000004">
      <c r="B179" s="38"/>
      <c r="C179" s="6"/>
    </row>
    <row r="180" spans="2:3" x14ac:dyDescent="0.55000000000000004">
      <c r="B180" s="38"/>
      <c r="C180" s="6"/>
    </row>
    <row r="181" spans="2:3" x14ac:dyDescent="0.55000000000000004">
      <c r="B181" s="38"/>
      <c r="C181" s="6"/>
    </row>
    <row r="182" spans="2:3" x14ac:dyDescent="0.55000000000000004">
      <c r="B182" s="38"/>
      <c r="C182" s="6"/>
    </row>
    <row r="183" spans="2:3" x14ac:dyDescent="0.55000000000000004">
      <c r="B183" s="38"/>
      <c r="C183" s="6"/>
    </row>
    <row r="184" spans="2:3" x14ac:dyDescent="0.55000000000000004">
      <c r="B184" s="38"/>
      <c r="C184" s="6"/>
    </row>
    <row r="185" spans="2:3" x14ac:dyDescent="0.55000000000000004">
      <c r="B185" s="38"/>
      <c r="C185" s="6"/>
    </row>
    <row r="186" spans="2:3" x14ac:dyDescent="0.55000000000000004">
      <c r="B186" s="38"/>
      <c r="C186" s="6"/>
    </row>
    <row r="187" spans="2:3" x14ac:dyDescent="0.55000000000000004">
      <c r="B187" s="38"/>
      <c r="C187" s="6"/>
    </row>
    <row r="188" spans="2:3" x14ac:dyDescent="0.55000000000000004">
      <c r="B188" s="38"/>
      <c r="C188" s="6"/>
    </row>
    <row r="189" spans="2:3" x14ac:dyDescent="0.55000000000000004">
      <c r="B189" s="38"/>
      <c r="C189" s="6"/>
    </row>
    <row r="190" spans="2:3" x14ac:dyDescent="0.55000000000000004">
      <c r="B190" s="38"/>
      <c r="C190" s="6"/>
    </row>
    <row r="191" spans="2:3" x14ac:dyDescent="0.55000000000000004">
      <c r="B191" s="38"/>
      <c r="C191" s="6"/>
    </row>
    <row r="192" spans="2:3" x14ac:dyDescent="0.55000000000000004">
      <c r="B192" s="38"/>
      <c r="C192" s="6"/>
    </row>
    <row r="193" spans="2:3" x14ac:dyDescent="0.55000000000000004">
      <c r="B193" s="38"/>
      <c r="C193" s="6"/>
    </row>
    <row r="194" spans="2:3" x14ac:dyDescent="0.55000000000000004">
      <c r="B194" s="38"/>
      <c r="C194" s="6"/>
    </row>
    <row r="195" spans="2:3" x14ac:dyDescent="0.55000000000000004">
      <c r="B195" s="38"/>
      <c r="C195" s="6"/>
    </row>
    <row r="196" spans="2:3" x14ac:dyDescent="0.55000000000000004">
      <c r="B196" s="38"/>
      <c r="C196" s="6"/>
    </row>
    <row r="197" spans="2:3" x14ac:dyDescent="0.55000000000000004">
      <c r="B197" s="38"/>
      <c r="C197" s="6"/>
    </row>
    <row r="198" spans="2:3" x14ac:dyDescent="0.55000000000000004">
      <c r="B198" s="38"/>
      <c r="C198" s="6"/>
    </row>
    <row r="199" spans="2:3" x14ac:dyDescent="0.55000000000000004">
      <c r="B199" s="38"/>
      <c r="C199" s="6"/>
    </row>
    <row r="200" spans="2:3" x14ac:dyDescent="0.55000000000000004">
      <c r="B200" s="38"/>
      <c r="C200" s="6"/>
    </row>
    <row r="201" spans="2:3" x14ac:dyDescent="0.55000000000000004">
      <c r="B201" s="38"/>
      <c r="C201" s="6"/>
    </row>
    <row r="202" spans="2:3" x14ac:dyDescent="0.55000000000000004">
      <c r="B202" s="38"/>
      <c r="C202" s="6"/>
    </row>
    <row r="203" spans="2:3" x14ac:dyDescent="0.55000000000000004">
      <c r="B203" s="38"/>
      <c r="C203" s="6"/>
    </row>
    <row r="204" spans="2:3" x14ac:dyDescent="0.55000000000000004">
      <c r="B204" s="38"/>
      <c r="C204" s="6"/>
    </row>
    <row r="205" spans="2:3" x14ac:dyDescent="0.55000000000000004">
      <c r="B205" s="38"/>
      <c r="C205" s="6"/>
    </row>
    <row r="206" spans="2:3" x14ac:dyDescent="0.55000000000000004">
      <c r="B206" s="38"/>
      <c r="C206" s="6"/>
    </row>
    <row r="207" spans="2:3" x14ac:dyDescent="0.55000000000000004">
      <c r="B207" s="38"/>
      <c r="C207" s="6"/>
    </row>
    <row r="208" spans="2:3" x14ac:dyDescent="0.55000000000000004">
      <c r="B208" s="38"/>
      <c r="C208" s="6"/>
    </row>
    <row r="209" spans="2:3" x14ac:dyDescent="0.55000000000000004">
      <c r="B209" s="38"/>
      <c r="C209" s="6"/>
    </row>
    <row r="210" spans="2:3" x14ac:dyDescent="0.55000000000000004">
      <c r="B210" s="38"/>
      <c r="C210" s="6"/>
    </row>
    <row r="211" spans="2:3" x14ac:dyDescent="0.55000000000000004">
      <c r="B211" s="38"/>
      <c r="C211" s="6"/>
    </row>
    <row r="212" spans="2:3" x14ac:dyDescent="0.55000000000000004">
      <c r="B212" s="38"/>
      <c r="C212" s="6"/>
    </row>
    <row r="213" spans="2:3" x14ac:dyDescent="0.55000000000000004">
      <c r="B213" s="38"/>
      <c r="C213" s="6"/>
    </row>
    <row r="214" spans="2:3" x14ac:dyDescent="0.55000000000000004">
      <c r="B214" s="38"/>
      <c r="C214" s="6"/>
    </row>
    <row r="215" spans="2:3" x14ac:dyDescent="0.55000000000000004">
      <c r="B215" s="38"/>
      <c r="C215" s="6"/>
    </row>
    <row r="216" spans="2:3" x14ac:dyDescent="0.55000000000000004">
      <c r="B216" s="38"/>
      <c r="C216" s="6"/>
    </row>
    <row r="217" spans="2:3" x14ac:dyDescent="0.55000000000000004">
      <c r="B217" s="38"/>
      <c r="C217" s="6"/>
    </row>
    <row r="218" spans="2:3" x14ac:dyDescent="0.55000000000000004">
      <c r="B218" s="38"/>
      <c r="C218" s="6"/>
    </row>
    <row r="219" spans="2:3" x14ac:dyDescent="0.55000000000000004">
      <c r="B219" s="38"/>
      <c r="C219" s="6"/>
    </row>
    <row r="220" spans="2:3" x14ac:dyDescent="0.55000000000000004">
      <c r="B220" s="38"/>
      <c r="C220" s="6"/>
    </row>
    <row r="221" spans="2:3" x14ac:dyDescent="0.55000000000000004">
      <c r="B221" s="38"/>
      <c r="C221" s="6"/>
    </row>
    <row r="222" spans="2:3" x14ac:dyDescent="0.55000000000000004">
      <c r="B222" s="38"/>
      <c r="C222" s="6"/>
    </row>
    <row r="223" spans="2:3" x14ac:dyDescent="0.55000000000000004">
      <c r="B223" s="38"/>
      <c r="C223" s="6"/>
    </row>
    <row r="224" spans="2:3" x14ac:dyDescent="0.55000000000000004">
      <c r="B224" s="38"/>
      <c r="C224" s="6"/>
    </row>
    <row r="225" spans="2:3" x14ac:dyDescent="0.55000000000000004">
      <c r="B225" s="38"/>
      <c r="C225" s="6"/>
    </row>
    <row r="226" spans="2:3" x14ac:dyDescent="0.55000000000000004">
      <c r="B226" s="38"/>
      <c r="C226" s="6"/>
    </row>
    <row r="227" spans="2:3" x14ac:dyDescent="0.55000000000000004">
      <c r="B227" s="38"/>
      <c r="C227" s="6"/>
    </row>
    <row r="228" spans="2:3" x14ac:dyDescent="0.55000000000000004">
      <c r="B228" s="38"/>
      <c r="C228" s="6"/>
    </row>
    <row r="229" spans="2:3" x14ac:dyDescent="0.55000000000000004">
      <c r="B229" s="38"/>
      <c r="C229" s="6"/>
    </row>
    <row r="230" spans="2:3" x14ac:dyDescent="0.55000000000000004">
      <c r="B230" s="38"/>
      <c r="C230" s="6"/>
    </row>
    <row r="231" spans="2:3" x14ac:dyDescent="0.55000000000000004">
      <c r="B231" s="38"/>
      <c r="C231" s="6"/>
    </row>
    <row r="232" spans="2:3" x14ac:dyDescent="0.55000000000000004">
      <c r="B232" s="38"/>
      <c r="C232" s="6"/>
    </row>
    <row r="233" spans="2:3" x14ac:dyDescent="0.55000000000000004">
      <c r="B233" s="38"/>
      <c r="C233" s="6"/>
    </row>
    <row r="234" spans="2:3" x14ac:dyDescent="0.55000000000000004">
      <c r="B234" s="38"/>
      <c r="C234" s="6"/>
    </row>
    <row r="235" spans="2:3" x14ac:dyDescent="0.55000000000000004">
      <c r="B235" s="38"/>
      <c r="C235" s="6"/>
    </row>
    <row r="236" spans="2:3" x14ac:dyDescent="0.55000000000000004">
      <c r="B236" s="38"/>
      <c r="C236" s="6"/>
    </row>
    <row r="237" spans="2:3" x14ac:dyDescent="0.55000000000000004">
      <c r="B237" s="38"/>
      <c r="C237" s="6"/>
    </row>
    <row r="238" spans="2:3" x14ac:dyDescent="0.55000000000000004">
      <c r="B238" s="38"/>
      <c r="C238" s="6"/>
    </row>
    <row r="239" spans="2:3" x14ac:dyDescent="0.55000000000000004">
      <c r="B239" s="38"/>
      <c r="C239" s="6"/>
    </row>
    <row r="240" spans="2:3" x14ac:dyDescent="0.55000000000000004">
      <c r="B240" s="38"/>
      <c r="C240" s="6"/>
    </row>
    <row r="241" spans="2:3" x14ac:dyDescent="0.55000000000000004">
      <c r="B241" s="38"/>
      <c r="C241" s="6"/>
    </row>
    <row r="242" spans="2:3" x14ac:dyDescent="0.55000000000000004">
      <c r="B242" s="38"/>
      <c r="C242" s="6"/>
    </row>
    <row r="243" spans="2:3" x14ac:dyDescent="0.55000000000000004">
      <c r="B243" s="38"/>
      <c r="C243" s="6"/>
    </row>
    <row r="244" spans="2:3" x14ac:dyDescent="0.55000000000000004">
      <c r="B244" s="38"/>
      <c r="C244" s="6"/>
    </row>
  </sheetData>
  <sheetProtection algorithmName="SHA-512" hashValue="mVI6rfYqJR4s7JdCI3ES4iluy5TUiBc0LEMWrUP6EwBKNwQPl/qce6511Yj2jMZZ9c9ULGa4yq8jyggMpz7jYQ==" saltValue="n4AgJW0ymuR8rS5ojSjcDA==" spinCount="100000" sheet="1" objects="1" scenarios="1"/>
  <mergeCells count="1">
    <mergeCell ref="I2:J2"/>
  </mergeCells>
  <pageMargins left="0.7" right="0.7" top="0.75" bottom="0.75" header="0.3" footer="0.3"/>
  <pageSetup orientation="landscape" r:id="rId1"/>
  <headerFooter>
    <oddHeader>&amp;L&amp;G&amp;R&amp;"-,Bold"&amp;12&amp;K03+000SOUPS</oddHeader>
    <oddFooter xml:space="preserve">&amp;L&amp;"Montserrat SemiBold,Regular"&amp;7&amp;K03+000All orders are FOB FoodService Partners dock. 
All items are subject to availability, wait times may apply.&amp;R&amp;K00-013
FOOD SERVICE PARTNERS | ORDER GUIDE 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B4C3314694C40822B7F236C012BD3" ma:contentTypeVersion="13" ma:contentTypeDescription="Create a new document." ma:contentTypeScope="" ma:versionID="1cd2c40e1b72cd77cfb9291f2169211a">
  <xsd:schema xmlns:xsd="http://www.w3.org/2001/XMLSchema" xmlns:xs="http://www.w3.org/2001/XMLSchema" xmlns:p="http://schemas.microsoft.com/office/2006/metadata/properties" xmlns:ns2="715ad48a-11d1-42a9-a184-30b629be3aa5" xmlns:ns3="af5691e3-b651-40eb-ba22-16c6ecc6e27f" targetNamespace="http://schemas.microsoft.com/office/2006/metadata/properties" ma:root="true" ma:fieldsID="41f297e11169c1efc412960df7e3610e" ns2:_="" ns3:_="">
    <xsd:import namespace="715ad48a-11d1-42a9-a184-30b629be3aa5"/>
    <xsd:import namespace="af5691e3-b651-40eb-ba22-16c6ecc6e2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ad48a-11d1-42a9-a184-30b629be3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691e3-b651-40eb-ba22-16c6ecc6e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2743A-1E52-48F8-AD6A-25C7EAE58A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E23589-ECA1-40E2-98B2-BA7B7F2187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3EE669-B812-4314-97E4-2F4FF4BF5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ad48a-11d1-42a9-a184-30b629be3aa5"/>
    <ds:schemaRef ds:uri="af5691e3-b651-40eb-ba22-16c6ecc6e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</vt:lpstr>
      <vt:lpstr>Starches</vt:lpstr>
      <vt:lpstr>Vegetables</vt:lpstr>
      <vt:lpstr>Proteins</vt:lpstr>
      <vt:lpstr>Sauces and Gravies</vt:lpstr>
      <vt:lpstr>Soups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Levy</dc:creator>
  <cp:lastModifiedBy>Audrey Levy</cp:lastModifiedBy>
  <cp:lastPrinted>2022-01-26T21:58:10Z</cp:lastPrinted>
  <dcterms:created xsi:type="dcterms:W3CDTF">2022-01-20T15:05:00Z</dcterms:created>
  <dcterms:modified xsi:type="dcterms:W3CDTF">2022-01-28T14:54:18Z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0x010100753B4C3314694C40822B7F236C012BD3</vt:lpwstr>
  </property>
</Properties>
</file>